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15" yWindow="750" windowWidth="16755" windowHeight="9555"/>
  </bookViews>
  <sheets>
    <sheet name="registras" sheetId="24" r:id="rId1"/>
  </sheets>
  <definedNames>
    <definedName name="_xlnm.Print_Area" localSheetId="0">registras!#REF!</definedName>
    <definedName name="_xlnm.Print_Titles" localSheetId="0">registras!$17:$19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24" l="1"/>
  <c r="G36" i="24" l="1"/>
  <c r="H116" i="24" l="1"/>
  <c r="G116" i="24"/>
  <c r="H110" i="24"/>
  <c r="G110" i="24"/>
  <c r="H106" i="24"/>
  <c r="G106" i="24"/>
  <c r="H102" i="24"/>
  <c r="G102" i="24"/>
  <c r="H76" i="24"/>
  <c r="G76" i="24"/>
  <c r="H56" i="24"/>
  <c r="G56" i="24"/>
  <c r="H49" i="24"/>
  <c r="G49" i="24"/>
  <c r="H45" i="24"/>
  <c r="G45" i="24"/>
  <c r="G111" i="24" l="1"/>
  <c r="G117" i="24" l="1"/>
  <c r="H111" i="24"/>
  <c r="H117" i="24" s="1"/>
</calcChain>
</file>

<file path=xl/sharedStrings.xml><?xml version="1.0" encoding="utf-8"?>
<sst xmlns="http://schemas.openxmlformats.org/spreadsheetml/2006/main" count="381" uniqueCount="250">
  <si>
    <t xml:space="preserve">PATVIRTINTA
Lietuvos Respublikos švietimo, mokslo 
ir sporto ministro 2021 m. kovo 18 d. įsakymu 
Nr. V-423
(Lietuvos Respublikos švietimo, mokslo ir sporto
                                       ministro 2022 m. vasario 9 d. įsakymo Nr. V-201 redakcija)                                                                                 
</t>
  </si>
  <si>
    <t>(Valstybės biudžeto lėšų panaudojimą pagrindžiančių dokumentų ketvirčio registro forma)</t>
  </si>
  <si>
    <t>(Programos vykdytojo kodas)</t>
  </si>
  <si>
    <t>(Programos vykdytojo pavadinimas)</t>
  </si>
  <si>
    <t>(Programos vykdytojo buveinė, telefonas, elektroninis paštas)</t>
  </si>
  <si>
    <t>Valstybės biudžeto lėšų naudojimo sutartis</t>
  </si>
  <si>
    <t>(sutarties data ir Nr.)</t>
  </si>
  <si>
    <t>(Programos pavadinimas)</t>
  </si>
  <si>
    <t>(data ir numeris)</t>
  </si>
  <si>
    <t>Eil. Nr.</t>
  </si>
  <si>
    <r>
      <t xml:space="preserve">Ataskaitinio laikotarpio </t>
    </r>
    <r>
      <rPr>
        <i/>
        <sz val="9"/>
        <rFont val="Times New Roman"/>
        <family val="1"/>
        <charset val="186"/>
      </rPr>
      <t>patirtų</t>
    </r>
    <r>
      <rPr>
        <sz val="9"/>
        <rFont val="Times New Roman"/>
        <family val="1"/>
        <charset val="186"/>
      </rPr>
      <t xml:space="preserve"> išlaidų dokumentų registras</t>
    </r>
  </si>
  <si>
    <t>Prekių ar paslaugų tiekėjas</t>
  </si>
  <si>
    <t>Dokumento data (metai-mėnuo-diena)</t>
  </si>
  <si>
    <r>
      <t xml:space="preserve">Dokumento pavadinimas ir Nr.
</t>
    </r>
    <r>
      <rPr>
        <i/>
        <sz val="8"/>
        <rFont val="Times New Roman"/>
        <family val="1"/>
        <charset val="186"/>
      </rPr>
      <t>(PVM sąskaita faktūra, žiniaraštis, avansinė apyskaita, nurašymo aktas ir t.t.)</t>
    </r>
  </si>
  <si>
    <r>
      <t>Detalus paslaugos, prekės ar kito ūkinio įvykio aprašymas</t>
    </r>
    <r>
      <rPr>
        <i/>
        <sz val="8"/>
        <rFont val="Times New Roman"/>
        <family val="1"/>
        <charset val="186"/>
      </rPr>
      <t xml:space="preserve"> (prekės ar paslaugos pavadinimas, mato vieneto pavadinimas, kiekis)</t>
    </r>
  </si>
  <si>
    <t>Programos priemonės pavadinimas</t>
  </si>
  <si>
    <r>
      <t xml:space="preserve">Dokumento (ar panaudotos dalies) </t>
    </r>
    <r>
      <rPr>
        <sz val="8"/>
        <rFont val="Times New Roman"/>
        <family val="1"/>
      </rPr>
      <t>valstybės biudžeto</t>
    </r>
    <r>
      <rPr>
        <sz val="8"/>
        <rFont val="Times New Roman"/>
        <family val="1"/>
        <charset val="186"/>
      </rPr>
      <t xml:space="preserve"> lėšų suma (Eur)</t>
    </r>
  </si>
  <si>
    <t>Dokumento (ar panaudotos dalies) nuosavų ar kt. lėšų suma (Eur)</t>
  </si>
  <si>
    <t xml:space="preserve">I. Programos įgyvendinimo išlaidos </t>
  </si>
  <si>
    <t xml:space="preserve">1. Programos tiesioginių vykdytojų ir vykdymo koordinatoriaus darbo užmokestis ir su juo susiję vykdytojo mokesčiai </t>
  </si>
  <si>
    <t>Iš viso 1</t>
  </si>
  <si>
    <t xml:space="preserve">2. Dalyvavimo sporto renginiuose ir kompensuojamosios išlaidos </t>
  </si>
  <si>
    <t>Iš viso 2</t>
  </si>
  <si>
    <t>3. Programos tiesioginių vykdytojų komandiruočių išlaidos</t>
  </si>
  <si>
    <t>Iš viso 3</t>
  </si>
  <si>
    <t>4. Patalpų, skirtų Programos priemonėms tiesiogiai vykdyti, sporto bazių, sporto inventoriaus ir (ar) įrangos nuomos išlaidos </t>
  </si>
  <si>
    <t>Iš viso 4</t>
  </si>
  <si>
    <t>5. Prekių, sporto inventoriaus ir (ar) įrangos (kurių vieneto vertė iki 500 Eur su PVM) įsigijimas ir paslaugos</t>
  </si>
  <si>
    <t>Iš viso 5</t>
  </si>
  <si>
    <t>6. Išlaidos sporto informacijos sklaidai, Programos vykdymui viešinti (ne daugiau 5 proc. Programai skirtų valstybės biudžeto lėšų)</t>
  </si>
  <si>
    <t>Iš viso 6</t>
  </si>
  <si>
    <t>7. Narystės tarptautinėse organizacijose mokesčiai (iki 1 proc. valstybės biudžeto lėšų sumos)</t>
  </si>
  <si>
    <t>Iš viso 7</t>
  </si>
  <si>
    <t>8. Ilgalaikio materialiojo (daugiau kaip 500 Eur su PVM) ir nematerialiojo (nepriklausomai nuo vertės dydžio) turto įsigijimas</t>
  </si>
  <si>
    <t>Iš viso 8</t>
  </si>
  <si>
    <t xml:space="preserve">Iš viso I </t>
  </si>
  <si>
    <t>II. Programos administravimo išlaidos (ne daugiau kaip 20 proc. Programai skirtų valstybės biudžeto lėšų)</t>
  </si>
  <si>
    <t>Programos administravimo išlaidos (buhalterinę apskaitą tvarkančio asmens darbo užmokesčiui ir (ar) apskaitos paslaugoms, transporto ir patalpų nuomos, komunalinių paslaugų, daiktų eksploatavimo, ryšių ir kitoms paslaugoms)</t>
  </si>
  <si>
    <t>Iš viso II</t>
  </si>
  <si>
    <t>Iš viso ataskaitoje</t>
  </si>
  <si>
    <t xml:space="preserve">Patvirtiname, kad: </t>
  </si>
  <si>
    <t>1) Programos vykdymui skirtos lėšos panaudotos vadovaujantis Sutarties sąlygomis pagal Sutarties priedą – detaliąją valstybės biudžeto lėšų naudojimo sąmatą, o Programos vykdymo laikotarpiu patirtas išlaidas patvirtina šiame sąraše nurodyti dokumentai;</t>
  </si>
  <si>
    <t>2) visos šiame registre nurodytos išlaidos yra tiesiogiai susijusios su Programa, proporcingos ir būtinos jai įgyvendinti.</t>
  </si>
  <si>
    <t>(Vykdytojo atstovo pareigų pavadinimas  )</t>
  </si>
  <si>
    <t>(Vardas, pavardė, parašas)</t>
  </si>
  <si>
    <t>(Vykdytojo finansininko arba galinčio tvarkyti apskaitą  kito asmens pareigų pavadinimas)</t>
  </si>
  <si>
    <t>SUDERINTA:</t>
  </si>
  <si>
    <t>SUDERINTA IR ĮTRAUKTA Į APSKAITĄ:</t>
  </si>
  <si>
    <t>(Švietimo, mokslo ir sporto ministerijos valstybės tarnautojo ar darbuotojo, atsakingo už priemonės vykdymą, pareigų pavadinimas, vardas, pavardė, parašas)</t>
  </si>
  <si>
    <t>(Švietimo, mokslo ir sporto ministerijos Buhalterinės apskaitos skyriaus valstybės tarnautojo ar darbuotojo pareigų pavadinimas, vardas ir pavardė, parašas)</t>
  </si>
  <si>
    <t>Lietuvos žolės riedulio federacija</t>
  </si>
  <si>
    <t>Žemaitės g. 6, Vilnius, +37068751721, info@zoles-riedulys.lt</t>
  </si>
  <si>
    <t>2022 m. vasario 9 d. Nr. S-90</t>
  </si>
  <si>
    <t>Žolės riedulio sporto šakos aukšto meistriškumo sporto programa</t>
  </si>
  <si>
    <t>2022-04-01 Nr. 22/04/01R</t>
  </si>
  <si>
    <t>Valstybės biudžeto lėšų panaudojimą pagrindžiančių dokumentų I ketvirčio registras</t>
  </si>
  <si>
    <t>E. Kazakovaitė</t>
  </si>
  <si>
    <t>VMI</t>
  </si>
  <si>
    <t>Sodra</t>
  </si>
  <si>
    <t>L. Čaikauskas</t>
  </si>
  <si>
    <t>2022 02 01</t>
  </si>
  <si>
    <t>DU žiniaraštis Nr. 2022/01LŽRF</t>
  </si>
  <si>
    <t>Darbo užmokestis 2022 m. sausio mėn. 1 mėn. x 1300,01 Eur/mėn.</t>
  </si>
  <si>
    <t>Darbo užmokestis 2022 m. sausio mėn. 1 mėn. x 742,21 Eur/mėn.</t>
  </si>
  <si>
    <t>GPM 2022 m. sausio mėn. 1 mėn. x 452,18 Eur/mėn.</t>
  </si>
  <si>
    <t>GPM 2022 m. sausio mėn. 1 mėn. x 258,16 Eur/mėn.</t>
  </si>
  <si>
    <t>Soc.draudimas 2022 m. sausio mėn. 1 mėn. x 548,72 Eur/mėn.</t>
  </si>
  <si>
    <t>Soc.draudimas 2022 m. sausio mėn. 1 mėn. x 313,28 Eur/mėn.</t>
  </si>
  <si>
    <t>2022 03 01</t>
  </si>
  <si>
    <t>DU žiniaraštis Nr. 2022/02LŽRF</t>
  </si>
  <si>
    <t>Darbo užmokestis 2022 m. vasario mėn. 1 mėn. x 1300,01 Eur/mėn.</t>
  </si>
  <si>
    <t>Darbo užmokestis 2022 m. vasario mėn. 1 mėn. x 693,81 Eur/mėn.</t>
  </si>
  <si>
    <t>GPM 2022 m. vasario mėn. 1 mėn. x 452,18 Eur/mėn.</t>
  </si>
  <si>
    <t>GPM 2022 m. vasario mėn. 1 mėn. x 241,33 Eur/mėn.</t>
  </si>
  <si>
    <t>Soc.draudimas 2022 m. vasario mėn. 1 mėn. x 548,72 Eur/mėn.</t>
  </si>
  <si>
    <t>Soc.draudimas 2022 m. vasario mėn. 1 mėn. x 292,85 Eur/mėn.</t>
  </si>
  <si>
    <t>2022 03 31</t>
  </si>
  <si>
    <t>DU žiniaraštis Nr. 2022/03LŽRF</t>
  </si>
  <si>
    <t>Darbo užmokesčio avansas 2022 m. kovo mėn. 1 mėn. x 500 Eur/mėn.</t>
  </si>
  <si>
    <t>Greitai.lt.</t>
  </si>
  <si>
    <t>2022 02 08</t>
  </si>
  <si>
    <t>PVM sąskaita faktūra Nr. D1994588001</t>
  </si>
  <si>
    <t>Lėktuvo bilietas 1 vnt. x 162,75 Eur/vnt.</t>
  </si>
  <si>
    <t>LŽRF narių delegavimas į EHF, FIH komitetų veiklas, seminarus ir mokymus</t>
  </si>
  <si>
    <t>Bolt services Lt, UAB</t>
  </si>
  <si>
    <t>2022 03 04</t>
  </si>
  <si>
    <t>Sąskaita faktūra Nr. 2153640549778366</t>
  </si>
  <si>
    <t>Kelionės mokestis 1 kelionė x 4,50 Eur/ kelionė</t>
  </si>
  <si>
    <t>Societe nationale des Chemins de fer belges</t>
  </si>
  <si>
    <t>Bilietas Nr. 850359607993</t>
  </si>
  <si>
    <t>Traukinio bilietas 1 bilietas x 9,30 Eur/bilietas</t>
  </si>
  <si>
    <t>2022 03 06</t>
  </si>
  <si>
    <t>Bilietas Nr. 816060409108</t>
  </si>
  <si>
    <t>Hotel nhow brussels bloom</t>
  </si>
  <si>
    <t>Sąskaita faktūra Nr. BBL1141878</t>
  </si>
  <si>
    <t>Gyvenimas viešbutyje. nakvynė su pusryčiais 2022 03 04 1 vnt. x 10,50 Eur/vnt. + nakvynė su pusryčiais 2022 03 04 1 vnt. x 101,42 Eur/vnt. + miesto mokestis 2022 03 04 1 vnt. x 4,24 Eur/vnt. + nakvynė su pusryčiais 2022 03 05 1 vnt. x 10,50 Eur/vnt. + nakvynė su pusryčiais 2022 03 05 1 vnt. x 94,53 Eur/vnt. + miesto mokestis 2022 03 05 1 vnt. x 4,24 Eur/vnt.</t>
  </si>
  <si>
    <t>2022 03 07</t>
  </si>
  <si>
    <t>Sąskaita faktūra Nr. 2156100832981909</t>
  </si>
  <si>
    <t>Kelionės mokestis 1 kelionė x 9,60 Eur/ kelionė + rezervacijos mokestis 1 vnt. x 1,50 Eur/vnt.</t>
  </si>
  <si>
    <t>Šiaulių sporto gimnazija</t>
  </si>
  <si>
    <t>2022  02 02</t>
  </si>
  <si>
    <t>Sąskaita faktūra SMP Nr. 0114</t>
  </si>
  <si>
    <t>Sporto salės nuoma už 2022 m. sausio mėn. 14,5 val. x 50 Eur/val.</t>
  </si>
  <si>
    <t>Panevėžio sporto centras</t>
  </si>
  <si>
    <t>2022 02 07</t>
  </si>
  <si>
    <t>PVM sąskaita faktūra SCF Nr. 5341</t>
  </si>
  <si>
    <t>Rankinio sporto salės nuoma 2022 m. vasario 5 d. 5 val. x 30 Eur/val.</t>
  </si>
  <si>
    <t>VŠĮ "Vilniaus m. sporto mokykla "Sostinės tauras"</t>
  </si>
  <si>
    <t>2022 03 16</t>
  </si>
  <si>
    <t>Sąskaita faktūra BĮBA_EUR Nr. 274190</t>
  </si>
  <si>
    <t>Patalpų nuomos mokestis 75 val. x 45,08 Eur/val.</t>
  </si>
  <si>
    <t>2022 03 21</t>
  </si>
  <si>
    <t>PVM sąskaita faktūra SCF Nr. 5405</t>
  </si>
  <si>
    <t>Rankinio sporto salės nuoma 2022 m. vasario 19, 20 d. 12 val. x 30 Eur/val.</t>
  </si>
  <si>
    <t>UAB "Sėkmės zigzagas"</t>
  </si>
  <si>
    <t>2022 01 19</t>
  </si>
  <si>
    <t>PVM sąskaita faktūra SZ Nr. 00960</t>
  </si>
  <si>
    <t>Stiklas Z2303 Žeoda (1 vnt. x 54,75 Eur/vnt) + graviruotas lipdukas (1 vnt. x 2,89 Eur/vnt.) + PVM</t>
  </si>
  <si>
    <t>2022 01 21</t>
  </si>
  <si>
    <t>PVM sąskaita faktūra SZ Nr. 00962</t>
  </si>
  <si>
    <t>Nestandartiniai apdovanojimai 9 vnt. x 29 Eur/vnt. + PVM</t>
  </si>
  <si>
    <t>Vilniaus m. SŽK Trakų Vokės "Erta"</t>
  </si>
  <si>
    <t>Sąskaita faktūra ERTA Nr. 22/001</t>
  </si>
  <si>
    <t>Respiratoriai FFP2 10 vnt. x 0,35 Eur/vnt.</t>
  </si>
  <si>
    <t>Apotheka Pharma Vaistinė, UAB</t>
  </si>
  <si>
    <t>PVM sąskaita faktūra Nr. 3106-000156</t>
  </si>
  <si>
    <t>Pomi-T kapsulės N60 (1 vnt. x 28,15 Eur/vnt.) + Ice power sport spray gel (1 vnt. x 10,39 Eur/vnt.) + Ice power šaldantis aerozolis 200 ml (1 vnt. x 8,98 Eur/vnt.) + Maišeliai 24/6x45MK (1 vnt. x 0,09 Eur/vnt.)</t>
  </si>
  <si>
    <t>2022 01 24</t>
  </si>
  <si>
    <t>PVM sąskaita faktūra SZ Nr. 00963</t>
  </si>
  <si>
    <t>Sanitarinis sportinės aprangos sandėliavimo maišelis 120 vnt. x 1,50 Eur/vnt. + PVM</t>
  </si>
  <si>
    <t>2022 02 11</t>
  </si>
  <si>
    <t>PVM sąskaita faktūra SZ Nr. 00967</t>
  </si>
  <si>
    <t>Lietuvos jaunių U-18 UP riedulio rungtynių apdovanojimai: medaliai (36 vnt. x 3 Eur/vnt.) + prizai geriausiems žaidėjams 5 vnt. x 12 Eur/vnt.) + taurės (3 vnt. x 13 Eur/vnt.) + PVM</t>
  </si>
  <si>
    <t>UAB "Eurovaistinė"</t>
  </si>
  <si>
    <t>2022 02 25</t>
  </si>
  <si>
    <t>PVM sąskaita faktūra Nr. V0266 6749</t>
  </si>
  <si>
    <t>Omacor, 1000 mg. 28 minkštosios kapsulės (2 vnt. x 15,17) + 5% PVM</t>
  </si>
  <si>
    <t>UAB "Nemuno vaistinė"</t>
  </si>
  <si>
    <t>2022 02 26</t>
  </si>
  <si>
    <t>PVM sąskaita faktūra Nr. NV40400194</t>
  </si>
  <si>
    <t>Aerozolis Ice power 200 ml N1/3758 (1 vnt. x 6,57 Eur/vnt. + 21 % PVM) + Euvascor 10 mg/5 mg kietosios kapsulės N30 (3 vnt. x 6,64 Eur/vnt. + 5 % PVM) + Purškalas raumenims ir sąnariams Perskindol cool šaldomojo poveikio 250 ml (1 vnt. x 8,07 Eur/vnt. 5 % PVM)</t>
  </si>
  <si>
    <t>PVM sąskaita faktūra Nr. 3106-000231</t>
  </si>
  <si>
    <t>Doppelherz Cardioherbal geriamasis skystis 50 ml (2 vnt. x 10,065 Eur/vnt.) + Espumisan Easy 12 mg granulės paketėliuose 0,8 g N14 (1 vnt. x 4,23 Eur/vnt.)</t>
  </si>
  <si>
    <t>PVM sąskaita faktūra SZ Nr. 00977</t>
  </si>
  <si>
    <t>Medalis (36 vnt. x 1,80 Eur/vnt.) + taurė (3 vnt. x 27 Eur/vnt.) + prizas (3 vnt. x 12 Eur/vnt.) + PVM</t>
  </si>
  <si>
    <t>2022 03 11</t>
  </si>
  <si>
    <t>PVM sąskaita faktūra Nr. 3106-000241</t>
  </si>
  <si>
    <t>2022 03 15</t>
  </si>
  <si>
    <t>PVM sąskaita faktūra SZ Nr. 00980</t>
  </si>
  <si>
    <t>LMVUPČ medaliai (96 vnt. x 11,50 Eur/vnt.) + LMVUPČ komandiniai prizai (8 vnt. x 99 Eur/vnt.) + suvenyrinis ženkliukas "Lietuvos - Ukrainos vėliavėlės (10 vnt. x 3,50 Eur/vnt.) + PVM</t>
  </si>
  <si>
    <t>PVM sąskaita faktūra SZ Nr. 00981</t>
  </si>
  <si>
    <t>LVŽRL U-12 Šiaurės zonos varžybų apdovanojimai: taurė (6 vnt. x 7,50 Eur/vnt.) + prizas (12 vnt. x 5,50 Eur/vnt.) + medalis (60 vnt. x 1,30 Eur/vnt.) + LVŽRL U-12 Pietų zonos varžybų apdovanojimai: taurė (6 vnt. x 7,50 Eur/vnt&gt;) + prizas (7 vnt. x 5,50 Eur/vnt.) + medalis (60 vnt. x 1,30 Eur/vnt.) + PVM</t>
  </si>
  <si>
    <t>2022 03 20</t>
  </si>
  <si>
    <t>PVM sąskaita faktūra Nr. 3106-000258</t>
  </si>
  <si>
    <t>2022 03 22</t>
  </si>
  <si>
    <t>PVM sąskaita faktūra SZ Nr. 00982</t>
  </si>
  <si>
    <t>Taurė U-18 merginos (3 vnt. x 17 Eur/vnt.) + medalis U-18 merginos (36 vnt. x 3,50 Eur/vnt.) + prizas U-18 merginos (5 vnt. x 12 Eur/vnt.) + prizas U-14 (8 vnt. x 5 Eur/vnt.) + PVM</t>
  </si>
  <si>
    <t>PVM sąskaita faktūra SZ Nr. 00983</t>
  </si>
  <si>
    <t>Taurė (6 vnt. x 15 Eur/vnt.) + prizas (8 vnt. x 5,80 Eur/vnt.) + medalis (60 vnt. x 1,90 Eur/vnt.) + PVM</t>
  </si>
  <si>
    <t>UAB "Jako sportas"</t>
  </si>
  <si>
    <t>2022 03 30</t>
  </si>
  <si>
    <t>PVM sąskaita faktūra JAKO SPORTAS Nr. 1452</t>
  </si>
  <si>
    <t>Marškinėliai Team (15 vnt. x 5,79 Eur/vnt.) + šortai Manchester (15 vnt. x 5,79 Eur/vnt.) + gietros Premium (15 vnt. x 3,72 Eur/vnt.) + PVM</t>
  </si>
  <si>
    <t>Ugnė Chmeliauskaitė</t>
  </si>
  <si>
    <t>2022 01 03</t>
  </si>
  <si>
    <t>Sąskaita apmokėjimui Nr. 1/2022</t>
  </si>
  <si>
    <t>Lietuvos žolės riedulio federacijos paskyros koordinavimas gruodžio mėnesį 1 mėn. x 120 Eur/mėn.</t>
  </si>
  <si>
    <t>Alfredas Pliadis</t>
  </si>
  <si>
    <t>2022 01 17</t>
  </si>
  <si>
    <t>Sąskaita faktūra 22 Nr. 02</t>
  </si>
  <si>
    <t>UAB "Interneto vizija"</t>
  </si>
  <si>
    <t>PVM sąskaita faktūra IV Nr. 1834916</t>
  </si>
  <si>
    <t>Svetainės talpinimas ir el. paštas 2022 02 16 - 2023 02 16 1 m. x 72,45 Eur/m.</t>
  </si>
  <si>
    <t>PVM sąskaita faktūra SZ Nr. 00961</t>
  </si>
  <si>
    <t>Informacijos sklaida LŽRF jubiliejiniai kalendoriai žolės riedulio tematika 2022 m. 85 vnt. x 11,29 Eur/vnt. + PVM</t>
  </si>
  <si>
    <t>2022 01 23</t>
  </si>
  <si>
    <t>Sąskaita faktūra 22 Nr. 03</t>
  </si>
  <si>
    <t>Valstybės įmonė Registrų centras</t>
  </si>
  <si>
    <t>2022 01 31</t>
  </si>
  <si>
    <t>PVM sąskaita faktūra RC Nr. 11600575</t>
  </si>
  <si>
    <t>Duomenų ar informacijos pakeitimų įregistravimas, dokumentus pateikus popierine forma ar elektroniniu būdu (9 vnt. x 4,15 Eur/vnt.) + juridinių asmenų registro elektroninis sertifikuotas išrašas (1 išrašas x 1,92 Eur/išrašas) + juridinių asmenų registro išplėstinis išrašas popierine forma (1 išrašas x 5,23 Eur/išrašas) + duomenų, informacijos, dokumentų ar jų kopijos atspausdinimas (4 puslapiai x 0,04 Eur/puslapis)</t>
  </si>
  <si>
    <t>Sąskaita faktūra 22 Nr. 06</t>
  </si>
  <si>
    <t>Sąskaita apmokėjimui Nr. 2/2022</t>
  </si>
  <si>
    <t>Lietuvos žolės riedulio federacijos paskyros koordinavimas sausio mėnesį 1 mėn. x 120 Eur/mėn.</t>
  </si>
  <si>
    <t>2022 02 13</t>
  </si>
  <si>
    <t>Sąskaita faktūra 22 Nr. 11</t>
  </si>
  <si>
    <t>Sąskaita faktūra 22 Nr. 12</t>
  </si>
  <si>
    <t>2022 02 14</t>
  </si>
  <si>
    <t>PVM sąskaita faktūra SZ Nr. 00968</t>
  </si>
  <si>
    <t>Informacijos sklaida (jubiliejiniai logotipai LŽRF-45 ant dovanų maišelių) 120 vnt. x 4,15 Eur/vnt. + PVM</t>
  </si>
  <si>
    <t>2022 02 22</t>
  </si>
  <si>
    <t>Sąskaita faktūra 22 Nr. 13</t>
  </si>
  <si>
    <t>2022 02 23</t>
  </si>
  <si>
    <t>Sąskaita faktūra 22 Nr. 14</t>
  </si>
  <si>
    <t>2022 02 28</t>
  </si>
  <si>
    <t>Sąskaita apmokėjimui Nr. 6/2022</t>
  </si>
  <si>
    <t>Lietuvos žolės riedulio federacijos paskyros koordinavimas vasario mėnesį 1 mėn. x 120 Eur/mėn.</t>
  </si>
  <si>
    <t>2022 03 12</t>
  </si>
  <si>
    <t>Sąskaita faktūra 22 Nr. 20</t>
  </si>
  <si>
    <t>2022 03 13</t>
  </si>
  <si>
    <t>Sąskaita faktūra 22 Nr. 21</t>
  </si>
  <si>
    <t>2022 03 14</t>
  </si>
  <si>
    <t>Sąskaita faktūra 22 Nr. 22</t>
  </si>
  <si>
    <t>PVM sąskaita faktūra SZ Nr. 00978</t>
  </si>
  <si>
    <t>Federacijos reklaminiai stendai Roll-up (2 vnt. x 119 Eur/vnt.) + sportinės aprangos ženklinimas (108 vnt. x 2 Eur/vnt.) + PVM</t>
  </si>
  <si>
    <t>UAB "videosportas.lt"</t>
  </si>
  <si>
    <t>Sąskaita faktūra Nr. VDS 00074</t>
  </si>
  <si>
    <t>Filmavimas MIDI (1 vnt. x 120 Eur/vnt.) + demonstracinės įrangos pristatymas (1 vnt. x 30 Eur/vnt.)</t>
  </si>
  <si>
    <t>2022 03 28</t>
  </si>
  <si>
    <t>Sąskaita faktūra Nr. VDS 00079</t>
  </si>
  <si>
    <t>Autocam MAXI kodas: 10 1 vnt. x 180 Eur/vnt.</t>
  </si>
  <si>
    <t>Sąskaita faktūra 22 Nr. 24</t>
  </si>
  <si>
    <t>Sąskaita faktūra 22 Nr. 25</t>
  </si>
  <si>
    <t>PVM sąskaita faktūra SZ Nr. 00986</t>
  </si>
  <si>
    <t>Logotipai ant sportinių treningų 104 vnt. x 2 Eur/vnt. + PVM</t>
  </si>
  <si>
    <t>European Hockey Federation</t>
  </si>
  <si>
    <t>Sąskaita faktūra Nr. 1133</t>
  </si>
  <si>
    <t>Narystės mokestis EHF (1 vnt. x 500 Eur/vnt.) + (narystės mokestis FIH (1 vnt. x 100 Eur/vnt.)</t>
  </si>
  <si>
    <t>Prezidentas</t>
  </si>
  <si>
    <t>Leonardas Čaikauskas</t>
  </si>
  <si>
    <t>Buhalterė</t>
  </si>
  <si>
    <t>Eglė Rudžionienė</t>
  </si>
  <si>
    <t>Lietuvos moterų ir vyrų, jaunių rinktinės pasiruošimo eigos ir dalyvavimo EČ viešinimas</t>
  </si>
  <si>
    <t>3.4. Internetinės svetainės atnaujinimas ir IT priežiūra.</t>
  </si>
  <si>
    <t xml:space="preserve">Sporto įranga ir sportinis inventorius </t>
  </si>
  <si>
    <t>Darbo užmokestis programos vykdymo kordinatoriui - Federacijos vadovui</t>
  </si>
  <si>
    <t>Organizuoti ir vykdyti Lietuvos moterų žolės riedulio ir uždarųjų patalpų čempionatus</t>
  </si>
  <si>
    <t>Organizuoti ir vykdyti Lietuvos vyrų žolės riedulio ir uždarųjų patalpų čempionatus, Organizuoti ir vykdyti Lietuvos moterų žolės riedulio ir uždarųjų patalpų čempionatus</t>
  </si>
  <si>
    <t>Dalyvauti Europos jaunių U21 vaikinų žolės riedulio čempionate III, Dalyvauti Europos jaunių U21 merginų žolės riedulio čempionate III,  Dalyvauti Europos moterų čempionato atrankinėse varžybose C grupėje, Dalyvauti Europos vyrų čempionato atrankinėse varžybose B grupėje</t>
  </si>
  <si>
    <t>Organizuoti ir vykdyti Lietuvos jaunių U-18 vaikinų ir merginų žolės riedulio ir uždarųjų patalpų čempionatus</t>
  </si>
  <si>
    <t>Organizuoti ir vykdyti Lietuvos vyrų žolės riedulio ir uždarųjų patalpų čempionatus, Organizuoti ir vykdyti Lietuvos moterų žolės riedulio ir uždarųjų patalpų čempionatus, Organizuoti ir vykdyti Lietuvos jaunių U-18 vaikinų ir merginų žolės riedulio ir uždarųjų patalpų čempionatus</t>
  </si>
  <si>
    <t>Organizuoti ir vykdyti Lietuvos vyrų žolės riedulio ir uždarųjų patalpų čempionatus, Organizuoti ir vykdyti Lietuvos moterų žolės riedulio ir uždarųjų patalpų čempionatus, Organizuoti ir vykdyti Lietuvos jaunių U-18 vaikinų ir merginų žolės riedulio ir uždarųjų patalpų čempionatus, Organizuoti ir vykdyti Lietuvos jaunučių mokinių U14 vaikinų ir merginų žolės riedulio ir uždarųjų patalpų čempionatus</t>
  </si>
  <si>
    <t>Organizuoti ir vykdyti Lietuvos vaikų U12 berniukų ir mergaičių vasaros žolės riedulio ir uždarųjų patalpų čempionatus</t>
  </si>
  <si>
    <t>Dalyvauti Europos vyrų uždarųjų patalpų čempionate III</t>
  </si>
  <si>
    <t>Shots 25 ml x N14 (1 vnt. x 24,14 Eur/vnt.) + Aconitum geriamieji lašai Rami širdis 50 ml (1 vnt. x 2,27 Eur/vnt.) + Perskindol cool spray 250 ml (1 vnt. x 11,23 Eur/vnt.) + Tvarstis Azas sterilus 7 m x 14 cm. (1 vnt. x 0,70 Eur/vnt.) + Peha fix tvarstis 8 cm x 4 m. (1 vnt. x 0,56 Eur/vnt.) + Dermaplast effect pleistras 45 x 75 mm xl N6 (1 vnt. x 5,29 Eur/vnt.) + Pleistras Ouch! su sidabro tinkleliu 70 x 20 mm N20 (1 vnt. x 2,87 Eur/vnt.) + Urgo dermyl film, crevasses (skystas pleistras) 3,25 ml (1 vnt. x 6,53 Eur/vnt) + Epaderm tepalas 125 g (1 vnt. x 7,28 Eur/vnt.) + Maišeliai 24/6x45 15MK (1 vnt. x 0,10 Eur/vnt.) + Hyalo max sąnariams ir odai kapsulės N30 (1 vnt. x 20,48 Eur/vnt.)</t>
  </si>
  <si>
    <t>Doppelherz Cardioherbal geriamasis skystis 500 ml (2 vnt. x 9,64 Eur/vnt.)</t>
  </si>
  <si>
    <t>Programos tiesioginių vykdytojų darbo užmokestis - administracijos vadovei</t>
  </si>
  <si>
    <t>Dalyvauti Europos vyrų čempionato atrankinėse varžybose B grupėje</t>
  </si>
  <si>
    <t>Fotografo paslaugos LŽRF moterų čempionatas Vilniuje 2022 01 15 1 d. x 58 Eur/d.</t>
  </si>
  <si>
    <t>Fotografo paslaugos LŽRF čempionatas Vilniuje 2022 01 23 1 d. x 58 Eur/d.</t>
  </si>
  <si>
    <t>Fotografo paslaugos LŽRF vyrų čempionatas Vilniuje 2022 01 29 1 d. x 58 Eur/d.</t>
  </si>
  <si>
    <t>Fotografo paslaugos LŽRF moterų čempionatas Vilniuje 2022 02 12 1 d. x 58 Eur/d.</t>
  </si>
  <si>
    <t>Fotografo paslaugos LŽRF jaunių U-18 čempionatas Vilniuje 2022 02 13 1 d. x 58 Eur/d.</t>
  </si>
  <si>
    <t>Fotografo paslaugos LŽRF vyrų čempionatas Vilniuje 2022 02 19 1 d. x 66 Eur/d.</t>
  </si>
  <si>
    <t>Fotografo paslaugos LŽRF salės riedulio turnyras 2022 02 20 1 d. x 58 Eur/d.</t>
  </si>
  <si>
    <t>Fotografo paslaugos LŽRF salės riedulio vyrų čempionatas Vilniuje 2022 03 13 1 d. x 58 Eur/d.</t>
  </si>
  <si>
    <t>Fotografo paslaugos LŽRF salės riedulio moterų čempionatas 2022 03 13 1 d. x 58 Eur/d.</t>
  </si>
  <si>
    <t>Fotografo paslaugos LŽRF salės riedulio U-12 mergaičių finalinės varžybos 2022 03 27 1 d. x 65 Eur/d.</t>
  </si>
  <si>
    <t>Fotografo paslaugos U-12 finalinis berniukų turnyras Vilniuje 1 d. x 65 Eur/d.</t>
  </si>
  <si>
    <t>Fotografo paslaugos LŽRF salės riedulio čempionatas B divizionas 2022 03 12 1 d. x 68 Eur/d.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</si>
</sst>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1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8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right" inden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protection locked="0"/>
    </xf>
    <xf numFmtId="164" fontId="12" fillId="0" borderId="0" xfId="0" applyNumberFormat="1" applyFont="1" applyBorder="1" applyAlignment="1" applyProtection="1">
      <protection locked="0"/>
    </xf>
    <xf numFmtId="4" fontId="5" fillId="7" borderId="3" xfId="0" applyNumberFormat="1" applyFont="1" applyFill="1" applyBorder="1" applyAlignment="1" applyProtection="1">
      <alignment horizontal="right" indent="1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6" fillId="0" borderId="3" xfId="0" applyFont="1" applyBorder="1" applyAlignment="1" applyProtection="1">
      <alignment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4" fontId="6" fillId="0" borderId="3" xfId="0" applyNumberFormat="1" applyFont="1" applyBorder="1" applyAlignment="1" applyProtection="1">
      <alignment horizontal="right" indent="1"/>
      <protection locked="0"/>
    </xf>
    <xf numFmtId="4" fontId="5" fillId="2" borderId="3" xfId="0" applyNumberFormat="1" applyFont="1" applyFill="1" applyBorder="1" applyAlignment="1" applyProtection="1">
      <alignment horizontal="right" indent="1"/>
      <protection locked="0"/>
    </xf>
    <xf numFmtId="4" fontId="7" fillId="3" borderId="3" xfId="0" applyNumberFormat="1" applyFont="1" applyFill="1" applyBorder="1" applyAlignment="1" applyProtection="1">
      <alignment horizontal="right" indent="1"/>
      <protection locked="0"/>
    </xf>
    <xf numFmtId="4" fontId="7" fillId="7" borderId="3" xfId="0" applyNumberFormat="1" applyFont="1" applyFill="1" applyBorder="1" applyAlignment="1" applyProtection="1">
      <alignment horizontal="right" inden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right" indent="1"/>
      <protection locked="0"/>
    </xf>
    <xf numFmtId="0" fontId="17" fillId="0" borderId="0" xfId="0" applyFont="1" applyProtection="1">
      <protection locked="0"/>
    </xf>
    <xf numFmtId="0" fontId="2" fillId="0" borderId="1" xfId="0" applyFont="1" applyBorder="1"/>
    <xf numFmtId="0" fontId="11" fillId="0" borderId="2" xfId="0" applyFont="1" applyBorder="1" applyAlignment="1">
      <alignment wrapText="1"/>
    </xf>
    <xf numFmtId="0" fontId="3" fillId="0" borderId="0" xfId="0" applyFont="1" applyAlignment="1" applyProtection="1">
      <alignment vertical="top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4" fontId="5" fillId="2" borderId="3" xfId="0" applyNumberFormat="1" applyFont="1" applyFill="1" applyBorder="1" applyAlignment="1" applyProtection="1">
      <alignment horizontal="right" wrapText="1"/>
      <protection locked="0"/>
    </xf>
    <xf numFmtId="0" fontId="3" fillId="6" borderId="3" xfId="0" applyFont="1" applyFill="1" applyBorder="1" applyProtection="1">
      <protection locked="0"/>
    </xf>
    <xf numFmtId="0" fontId="20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right" indent="1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right" indent="1"/>
      <protection locked="0"/>
    </xf>
    <xf numFmtId="2" fontId="3" fillId="8" borderId="8" xfId="0" applyNumberFormat="1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2" fontId="3" fillId="8" borderId="3" xfId="0" applyNumberFormat="1" applyFont="1" applyFill="1" applyBorder="1" applyProtection="1">
      <protection locked="0"/>
    </xf>
    <xf numFmtId="2" fontId="3" fillId="8" borderId="3" xfId="0" applyNumberFormat="1" applyFont="1" applyFill="1" applyBorder="1" applyAlignment="1" applyProtection="1">
      <alignment wrapText="1"/>
      <protection locked="0"/>
    </xf>
    <xf numFmtId="0" fontId="7" fillId="6" borderId="3" xfId="0" applyFont="1" applyFill="1" applyBorder="1" applyProtection="1">
      <protection locked="0"/>
    </xf>
    <xf numFmtId="0" fontId="16" fillId="0" borderId="0" xfId="0" applyFont="1" applyAlignment="1">
      <alignment vertical="center" wrapText="1"/>
    </xf>
    <xf numFmtId="0" fontId="3" fillId="0" borderId="0" xfId="0" applyFont="1"/>
    <xf numFmtId="0" fontId="11" fillId="0" borderId="0" xfId="0" applyFont="1" applyAlignment="1">
      <alignment wrapText="1"/>
    </xf>
    <xf numFmtId="0" fontId="15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 wrapText="1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right" wrapText="1"/>
      <protection locked="0"/>
    </xf>
    <xf numFmtId="0" fontId="5" fillId="2" borderId="5" xfId="0" applyFont="1" applyFill="1" applyBorder="1" applyAlignment="1" applyProtection="1">
      <alignment horizontal="right" wrapText="1"/>
      <protection locked="0"/>
    </xf>
    <xf numFmtId="0" fontId="5" fillId="2" borderId="6" xfId="0" applyFont="1" applyFill="1" applyBorder="1" applyAlignment="1" applyProtection="1">
      <alignment horizontal="right" wrapText="1"/>
      <protection locked="0"/>
    </xf>
    <xf numFmtId="0" fontId="19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2" fontId="3" fillId="0" borderId="7" xfId="0" applyNumberFormat="1" applyFont="1" applyBorder="1" applyAlignment="1" applyProtection="1">
      <alignment horizontal="center"/>
      <protection locked="0"/>
    </xf>
    <xf numFmtId="2" fontId="3" fillId="0" borderId="9" xfId="0" applyNumberFormat="1" applyFont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/>
      <protection locked="0"/>
    </xf>
    <xf numFmtId="0" fontId="19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19" fillId="4" borderId="4" xfId="0" applyFont="1" applyFill="1" applyBorder="1" applyAlignment="1">
      <alignment horizontal="left" wrapText="1"/>
    </xf>
    <xf numFmtId="0" fontId="19" fillId="4" borderId="5" xfId="0" applyFont="1" applyFill="1" applyBorder="1" applyAlignment="1">
      <alignment horizontal="left" wrapText="1"/>
    </xf>
    <xf numFmtId="0" fontId="19" fillId="4" borderId="6" xfId="0" applyFont="1" applyFill="1" applyBorder="1" applyAlignment="1">
      <alignment horizontal="left" wrapText="1"/>
    </xf>
    <xf numFmtId="0" fontId="7" fillId="6" borderId="4" xfId="0" applyFont="1" applyFill="1" applyBorder="1" applyAlignment="1" applyProtection="1">
      <alignment horizontal="left"/>
      <protection locked="0"/>
    </xf>
    <xf numFmtId="0" fontId="7" fillId="6" borderId="5" xfId="0" applyFont="1" applyFill="1" applyBorder="1" applyAlignment="1" applyProtection="1">
      <alignment horizontal="left"/>
      <protection locked="0"/>
    </xf>
    <xf numFmtId="0" fontId="7" fillId="6" borderId="6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2" fontId="3" fillId="0" borderId="9" xfId="0" applyNumberFormat="1" applyFont="1" applyBorder="1" applyAlignment="1" applyProtection="1">
      <alignment horizontal="center" wrapText="1"/>
      <protection locked="0"/>
    </xf>
    <xf numFmtId="2" fontId="3" fillId="0" borderId="8" xfId="0" applyNumberFormat="1" applyFont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right" wrapText="1"/>
      <protection locked="0"/>
    </xf>
    <xf numFmtId="0" fontId="7" fillId="3" borderId="5" xfId="0" applyFont="1" applyFill="1" applyBorder="1" applyAlignment="1" applyProtection="1">
      <alignment horizontal="right" wrapText="1"/>
      <protection locked="0"/>
    </xf>
    <xf numFmtId="0" fontId="7" fillId="3" borderId="6" xfId="0" applyFont="1" applyFill="1" applyBorder="1" applyAlignment="1" applyProtection="1">
      <alignment horizontal="right" wrapText="1"/>
      <protection locked="0"/>
    </xf>
    <xf numFmtId="0" fontId="5" fillId="7" borderId="4" xfId="0" applyFont="1" applyFill="1" applyBorder="1" applyAlignment="1" applyProtection="1">
      <alignment horizontal="right" wrapText="1"/>
      <protection locked="0"/>
    </xf>
    <xf numFmtId="0" fontId="5" fillId="7" borderId="5" xfId="0" applyFont="1" applyFill="1" applyBorder="1" applyAlignment="1" applyProtection="1">
      <alignment horizontal="right" wrapText="1"/>
      <protection locked="0"/>
    </xf>
    <xf numFmtId="0" fontId="5" fillId="7" borderId="6" xfId="0" applyFont="1" applyFill="1" applyBorder="1" applyAlignment="1" applyProtection="1">
      <alignment horizontal="right" wrapText="1"/>
      <protection locked="0"/>
    </xf>
    <xf numFmtId="0" fontId="7" fillId="7" borderId="3" xfId="0" applyFont="1" applyFill="1" applyBorder="1" applyAlignment="1" applyProtection="1">
      <alignment horizontal="right" indent="1"/>
      <protection locked="0"/>
    </xf>
    <xf numFmtId="0" fontId="16" fillId="0" borderId="0" xfId="0" applyFont="1" applyAlignment="1">
      <alignment horizontal="left" vertic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164" fontId="8" fillId="0" borderId="1" xfId="0" applyNumberFormat="1" applyFont="1" applyBorder="1" applyAlignment="1" applyProtection="1">
      <alignment horizontal="left" inden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97979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35"/>
  <sheetViews>
    <sheetView tabSelected="1" topLeftCell="A34" zoomScale="110" zoomScaleNormal="110" workbookViewId="0">
      <selection activeCell="F53" sqref="F53"/>
    </sheetView>
  </sheetViews>
  <sheetFormatPr defaultColWidth="9.140625" defaultRowHeight="15.75" x14ac:dyDescent="0.25"/>
  <cols>
    <col min="1" max="1" width="5" style="6" customWidth="1"/>
    <col min="2" max="2" width="25.85546875" style="4" customWidth="1"/>
    <col min="3" max="3" width="13.140625" style="2" customWidth="1"/>
    <col min="4" max="4" width="16.85546875" style="3" customWidth="1"/>
    <col min="5" max="5" width="28.7109375" style="4" customWidth="1"/>
    <col min="6" max="6" width="29.85546875" style="4" customWidth="1"/>
    <col min="7" max="7" width="26.42578125" style="4" customWidth="1"/>
    <col min="8" max="8" width="11.140625" style="5" customWidth="1"/>
    <col min="9" max="16384" width="9.140625" style="5"/>
  </cols>
  <sheetData>
    <row r="1" spans="1:12" x14ac:dyDescent="0.25">
      <c r="A1" s="1"/>
      <c r="B1" s="1"/>
      <c r="E1" s="51"/>
      <c r="F1" s="70" t="s">
        <v>0</v>
      </c>
      <c r="G1" s="70"/>
      <c r="H1" s="70"/>
    </row>
    <row r="2" spans="1:12" x14ac:dyDescent="0.25">
      <c r="A2" s="66" t="s">
        <v>1</v>
      </c>
      <c r="B2" s="66"/>
      <c r="C2" s="66"/>
      <c r="D2" s="66"/>
      <c r="E2" s="66"/>
      <c r="F2" s="66"/>
      <c r="G2" s="66"/>
      <c r="H2" s="66"/>
    </row>
    <row r="3" spans="1:12" x14ac:dyDescent="0.25">
      <c r="D3" s="1"/>
      <c r="G3" s="18"/>
    </row>
    <row r="4" spans="1:12" ht="14.25" x14ac:dyDescent="0.2">
      <c r="A4" s="74">
        <v>191912030</v>
      </c>
      <c r="B4" s="74"/>
      <c r="C4" s="28"/>
      <c r="D4" s="74" t="s">
        <v>50</v>
      </c>
      <c r="E4" s="74"/>
      <c r="F4" s="74"/>
      <c r="G4" s="74"/>
      <c r="L4" s="52"/>
    </row>
    <row r="5" spans="1:12" ht="18" x14ac:dyDescent="0.25">
      <c r="A5" s="75" t="s">
        <v>2</v>
      </c>
      <c r="B5" s="75"/>
      <c r="C5" s="29"/>
      <c r="D5" s="76" t="s">
        <v>3</v>
      </c>
      <c r="E5" s="76"/>
      <c r="F5" s="76"/>
      <c r="G5" s="76"/>
    </row>
    <row r="6" spans="1:12" s="16" customFormat="1" ht="15" x14ac:dyDescent="0.25">
      <c r="A6" s="77" t="s">
        <v>51</v>
      </c>
      <c r="B6" s="77"/>
      <c r="C6" s="77"/>
      <c r="D6" s="77"/>
      <c r="E6" s="77"/>
      <c r="F6" s="77"/>
      <c r="G6" s="77"/>
    </row>
    <row r="7" spans="1:12" ht="18" x14ac:dyDescent="0.2">
      <c r="A7" s="78" t="s">
        <v>4</v>
      </c>
      <c r="B7" s="78"/>
      <c r="C7" s="78"/>
      <c r="D7" s="78"/>
      <c r="E7" s="78"/>
      <c r="F7" s="78"/>
      <c r="G7" s="78"/>
    </row>
    <row r="8" spans="1:12" s="16" customFormat="1" ht="15" x14ac:dyDescent="0.25">
      <c r="A8" s="27" t="s">
        <v>5</v>
      </c>
      <c r="B8" s="22"/>
      <c r="C8" s="23"/>
      <c r="D8" s="56" t="s">
        <v>52</v>
      </c>
      <c r="G8" s="7"/>
    </row>
    <row r="9" spans="1:12" s="16" customFormat="1" ht="18" x14ac:dyDescent="0.25">
      <c r="A9" s="17"/>
      <c r="B9" s="22"/>
      <c r="C9" s="23"/>
      <c r="D9" s="24" t="s">
        <v>6</v>
      </c>
    </row>
    <row r="10" spans="1:12" ht="14.25" x14ac:dyDescent="0.2">
      <c r="A10" s="74" t="s">
        <v>53</v>
      </c>
      <c r="B10" s="74"/>
      <c r="C10" s="74"/>
      <c r="D10" s="74"/>
      <c r="E10" s="74"/>
      <c r="F10" s="74"/>
      <c r="G10" s="74"/>
    </row>
    <row r="11" spans="1:12" ht="18" x14ac:dyDescent="0.2">
      <c r="A11" s="79" t="s">
        <v>7</v>
      </c>
      <c r="B11" s="79"/>
      <c r="C11" s="79"/>
      <c r="D11" s="79"/>
      <c r="E11" s="79"/>
      <c r="F11" s="79"/>
      <c r="G11" s="79"/>
    </row>
    <row r="12" spans="1:12" x14ac:dyDescent="0.25">
      <c r="A12" s="67" t="s">
        <v>55</v>
      </c>
      <c r="B12" s="67"/>
      <c r="C12" s="67"/>
      <c r="D12" s="67"/>
      <c r="E12" s="67"/>
      <c r="F12" s="67"/>
      <c r="G12" s="67"/>
      <c r="H12" s="67"/>
    </row>
    <row r="13" spans="1:12" s="8" customFormat="1" ht="12" x14ac:dyDescent="0.2">
      <c r="A13" s="80"/>
      <c r="B13" s="80"/>
      <c r="C13" s="80"/>
      <c r="D13" s="80"/>
      <c r="E13" s="80"/>
      <c r="F13" s="80"/>
      <c r="G13" s="80"/>
    </row>
    <row r="14" spans="1:12" ht="12.75" x14ac:dyDescent="0.2">
      <c r="A14" s="68" t="s">
        <v>54</v>
      </c>
      <c r="B14" s="68"/>
      <c r="C14" s="68"/>
      <c r="D14" s="68"/>
      <c r="E14" s="68"/>
      <c r="F14" s="68"/>
      <c r="G14" s="68"/>
      <c r="H14" s="68"/>
    </row>
    <row r="15" spans="1:12" s="13" customFormat="1" ht="18" x14ac:dyDescent="0.25">
      <c r="A15" s="69" t="s">
        <v>8</v>
      </c>
      <c r="B15" s="69"/>
      <c r="C15" s="69"/>
      <c r="D15" s="69"/>
      <c r="E15" s="69"/>
      <c r="F15" s="69"/>
      <c r="G15" s="69"/>
      <c r="H15" s="69"/>
    </row>
    <row r="16" spans="1:12" s="13" customFormat="1" ht="12.75" x14ac:dyDescent="0.2">
      <c r="A16" s="53"/>
      <c r="B16" s="53"/>
      <c r="C16" s="9"/>
      <c r="D16" s="9"/>
      <c r="E16" s="53"/>
      <c r="F16" s="53"/>
      <c r="G16" s="53"/>
    </row>
    <row r="17" spans="1:9" s="13" customFormat="1" ht="12.75" x14ac:dyDescent="0.2">
      <c r="A17" s="81" t="s">
        <v>9</v>
      </c>
      <c r="B17" s="82" t="s">
        <v>10</v>
      </c>
      <c r="C17" s="82"/>
      <c r="D17" s="82"/>
      <c r="E17" s="82"/>
      <c r="F17" s="82"/>
      <c r="G17" s="82"/>
      <c r="H17" s="42"/>
    </row>
    <row r="18" spans="1:9" ht="67.5" x14ac:dyDescent="0.2">
      <c r="A18" s="81"/>
      <c r="B18" s="19" t="s">
        <v>11</v>
      </c>
      <c r="C18" s="26" t="s">
        <v>12</v>
      </c>
      <c r="D18" s="19" t="s">
        <v>13</v>
      </c>
      <c r="E18" s="19" t="s">
        <v>14</v>
      </c>
      <c r="F18" s="19" t="s">
        <v>15</v>
      </c>
      <c r="G18" s="19" t="s">
        <v>16</v>
      </c>
      <c r="H18" s="48" t="s">
        <v>17</v>
      </c>
    </row>
    <row r="19" spans="1:9" ht="12.75" x14ac:dyDescent="0.2">
      <c r="A19" s="54">
        <v>1</v>
      </c>
      <c r="B19" s="19">
        <v>2</v>
      </c>
      <c r="C19" s="20">
        <v>3</v>
      </c>
      <c r="D19" s="19">
        <v>4</v>
      </c>
      <c r="E19" s="20">
        <v>5</v>
      </c>
      <c r="F19" s="20">
        <v>6</v>
      </c>
      <c r="G19" s="19">
        <v>7</v>
      </c>
      <c r="H19" s="19">
        <v>8</v>
      </c>
    </row>
    <row r="20" spans="1:9" ht="12.75" x14ac:dyDescent="0.2">
      <c r="A20" s="98" t="s">
        <v>18</v>
      </c>
      <c r="B20" s="99"/>
      <c r="C20" s="99"/>
      <c r="D20" s="99"/>
      <c r="E20" s="99"/>
      <c r="F20" s="99"/>
      <c r="G20" s="99"/>
      <c r="H20" s="100"/>
    </row>
    <row r="21" spans="1:9" ht="12.75" x14ac:dyDescent="0.2">
      <c r="A21" s="101" t="s">
        <v>19</v>
      </c>
      <c r="B21" s="102"/>
      <c r="C21" s="102"/>
      <c r="D21" s="102"/>
      <c r="E21" s="102"/>
      <c r="F21" s="102"/>
      <c r="G21" s="102"/>
      <c r="H21" s="103"/>
    </row>
    <row r="22" spans="1:9" ht="24.75" customHeight="1" x14ac:dyDescent="0.2">
      <c r="A22" s="57">
        <v>1</v>
      </c>
      <c r="B22" s="35" t="s">
        <v>59</v>
      </c>
      <c r="C22" s="36" t="s">
        <v>60</v>
      </c>
      <c r="D22" s="37" t="s">
        <v>61</v>
      </c>
      <c r="E22" s="37" t="s">
        <v>62</v>
      </c>
      <c r="F22" s="37" t="s">
        <v>225</v>
      </c>
      <c r="G22" s="43">
        <v>1300.01</v>
      </c>
      <c r="H22" s="106">
        <v>764.35</v>
      </c>
    </row>
    <row r="23" spans="1:9" ht="24.75" customHeight="1" x14ac:dyDescent="0.2">
      <c r="A23" s="57">
        <v>2</v>
      </c>
      <c r="B23" s="35" t="s">
        <v>56</v>
      </c>
      <c r="C23" s="36" t="s">
        <v>60</v>
      </c>
      <c r="D23" s="37" t="s">
        <v>61</v>
      </c>
      <c r="E23" s="37" t="s">
        <v>63</v>
      </c>
      <c r="F23" s="37" t="s">
        <v>236</v>
      </c>
      <c r="G23" s="43">
        <v>742.21</v>
      </c>
      <c r="H23" s="106"/>
    </row>
    <row r="24" spans="1:9" ht="25.5" customHeight="1" x14ac:dyDescent="0.2">
      <c r="A24" s="57">
        <v>3</v>
      </c>
      <c r="B24" s="35" t="s">
        <v>57</v>
      </c>
      <c r="C24" s="36" t="s">
        <v>60</v>
      </c>
      <c r="D24" s="37" t="s">
        <v>61</v>
      </c>
      <c r="E24" s="37" t="s">
        <v>64</v>
      </c>
      <c r="F24" s="37" t="s">
        <v>225</v>
      </c>
      <c r="G24" s="43">
        <v>452.18</v>
      </c>
      <c r="H24" s="106"/>
      <c r="I24" s="25"/>
    </row>
    <row r="25" spans="1:9" ht="24.75" customHeight="1" x14ac:dyDescent="0.2">
      <c r="A25" s="57">
        <v>4</v>
      </c>
      <c r="B25" s="35" t="s">
        <v>57</v>
      </c>
      <c r="C25" s="36" t="s">
        <v>60</v>
      </c>
      <c r="D25" s="37" t="s">
        <v>61</v>
      </c>
      <c r="E25" s="37" t="s">
        <v>65</v>
      </c>
      <c r="F25" s="37" t="s">
        <v>236</v>
      </c>
      <c r="G25" s="43">
        <v>258.16000000000003</v>
      </c>
      <c r="H25" s="106"/>
    </row>
    <row r="26" spans="1:9" ht="25.5" customHeight="1" x14ac:dyDescent="0.2">
      <c r="A26" s="57">
        <v>5</v>
      </c>
      <c r="B26" s="35" t="s">
        <v>58</v>
      </c>
      <c r="C26" s="36" t="s">
        <v>60</v>
      </c>
      <c r="D26" s="37" t="s">
        <v>61</v>
      </c>
      <c r="E26" s="37" t="s">
        <v>66</v>
      </c>
      <c r="F26" s="37" t="s">
        <v>225</v>
      </c>
      <c r="G26" s="43">
        <v>548.72</v>
      </c>
      <c r="H26" s="106"/>
    </row>
    <row r="27" spans="1:9" ht="24.75" customHeight="1" x14ac:dyDescent="0.2">
      <c r="A27" s="57">
        <v>6</v>
      </c>
      <c r="B27" s="35" t="s">
        <v>58</v>
      </c>
      <c r="C27" s="36" t="s">
        <v>60</v>
      </c>
      <c r="D27" s="37" t="s">
        <v>61</v>
      </c>
      <c r="E27" s="37" t="s">
        <v>67</v>
      </c>
      <c r="F27" s="37" t="s">
        <v>236</v>
      </c>
      <c r="G27" s="43">
        <v>313.27999999999997</v>
      </c>
      <c r="H27" s="106"/>
    </row>
    <row r="28" spans="1:9" ht="24.75" customHeight="1" x14ac:dyDescent="0.2">
      <c r="A28" s="57">
        <v>7</v>
      </c>
      <c r="B28" s="35" t="s">
        <v>59</v>
      </c>
      <c r="C28" s="36" t="s">
        <v>68</v>
      </c>
      <c r="D28" s="37" t="s">
        <v>69</v>
      </c>
      <c r="E28" s="37" t="s">
        <v>70</v>
      </c>
      <c r="F28" s="37" t="s">
        <v>225</v>
      </c>
      <c r="G28" s="43">
        <v>1300.01</v>
      </c>
      <c r="H28" s="106"/>
    </row>
    <row r="29" spans="1:9" ht="24.75" customHeight="1" x14ac:dyDescent="0.2">
      <c r="A29" s="57">
        <v>8</v>
      </c>
      <c r="B29" s="35" t="s">
        <v>56</v>
      </c>
      <c r="C29" s="36" t="s">
        <v>68</v>
      </c>
      <c r="D29" s="37" t="s">
        <v>69</v>
      </c>
      <c r="E29" s="37" t="s">
        <v>71</v>
      </c>
      <c r="F29" s="37" t="s">
        <v>236</v>
      </c>
      <c r="G29" s="43">
        <v>693.81</v>
      </c>
      <c r="H29" s="106"/>
    </row>
    <row r="30" spans="1:9" ht="25.5" customHeight="1" x14ac:dyDescent="0.2">
      <c r="A30" s="57">
        <v>9</v>
      </c>
      <c r="B30" s="35" t="s">
        <v>57</v>
      </c>
      <c r="C30" s="36" t="s">
        <v>68</v>
      </c>
      <c r="D30" s="37" t="s">
        <v>69</v>
      </c>
      <c r="E30" s="37" t="s">
        <v>72</v>
      </c>
      <c r="F30" s="37" t="s">
        <v>225</v>
      </c>
      <c r="G30" s="43">
        <v>452.18</v>
      </c>
      <c r="H30" s="106"/>
    </row>
    <row r="31" spans="1:9" ht="24" customHeight="1" x14ac:dyDescent="0.2">
      <c r="A31" s="57">
        <v>10</v>
      </c>
      <c r="B31" s="35" t="s">
        <v>57</v>
      </c>
      <c r="C31" s="36" t="s">
        <v>68</v>
      </c>
      <c r="D31" s="37" t="s">
        <v>69</v>
      </c>
      <c r="E31" s="37" t="s">
        <v>73</v>
      </c>
      <c r="F31" s="37" t="s">
        <v>236</v>
      </c>
      <c r="G31" s="43">
        <v>241.33</v>
      </c>
      <c r="H31" s="106"/>
    </row>
    <row r="32" spans="1:9" ht="25.5" customHeight="1" x14ac:dyDescent="0.2">
      <c r="A32" s="57">
        <v>11</v>
      </c>
      <c r="B32" s="35" t="s">
        <v>58</v>
      </c>
      <c r="C32" s="36" t="s">
        <v>68</v>
      </c>
      <c r="D32" s="37" t="s">
        <v>69</v>
      </c>
      <c r="E32" s="37" t="s">
        <v>74</v>
      </c>
      <c r="F32" s="37" t="s">
        <v>225</v>
      </c>
      <c r="G32" s="43">
        <v>548.72</v>
      </c>
      <c r="H32" s="106"/>
    </row>
    <row r="33" spans="1:9" ht="24.75" customHeight="1" x14ac:dyDescent="0.2">
      <c r="A33" s="57">
        <v>12</v>
      </c>
      <c r="B33" s="35" t="s">
        <v>58</v>
      </c>
      <c r="C33" s="36" t="s">
        <v>68</v>
      </c>
      <c r="D33" s="37" t="s">
        <v>69</v>
      </c>
      <c r="E33" s="37" t="s">
        <v>75</v>
      </c>
      <c r="F33" s="37" t="s">
        <v>236</v>
      </c>
      <c r="G33" s="43">
        <v>292.85000000000002</v>
      </c>
      <c r="H33" s="106"/>
    </row>
    <row r="34" spans="1:9" ht="24.75" customHeight="1" x14ac:dyDescent="0.2">
      <c r="A34" s="57">
        <v>13</v>
      </c>
      <c r="B34" s="35" t="s">
        <v>59</v>
      </c>
      <c r="C34" s="36" t="s">
        <v>76</v>
      </c>
      <c r="D34" s="37" t="s">
        <v>77</v>
      </c>
      <c r="E34" s="37" t="s">
        <v>78</v>
      </c>
      <c r="F34" s="37" t="s">
        <v>225</v>
      </c>
      <c r="G34" s="43">
        <v>500</v>
      </c>
      <c r="H34" s="106"/>
      <c r="I34" s="47"/>
    </row>
    <row r="35" spans="1:9" ht="12.75" x14ac:dyDescent="0.2">
      <c r="A35" s="57">
        <v>14</v>
      </c>
      <c r="B35" s="35"/>
      <c r="C35" s="36"/>
      <c r="D35" s="37"/>
      <c r="E35" s="37"/>
      <c r="F35" s="37"/>
      <c r="G35" s="43"/>
      <c r="H35" s="107"/>
    </row>
    <row r="36" spans="1:9" ht="12.75" x14ac:dyDescent="0.2">
      <c r="A36" s="83" t="s">
        <v>20</v>
      </c>
      <c r="B36" s="84"/>
      <c r="C36" s="84"/>
      <c r="D36" s="84"/>
      <c r="E36" s="84"/>
      <c r="F36" s="85"/>
      <c r="G36" s="39">
        <f>SUM(G22:G35)</f>
        <v>7643.46</v>
      </c>
      <c r="H36" s="58">
        <f>SUM(H22)</f>
        <v>764.35</v>
      </c>
    </row>
    <row r="37" spans="1:9" ht="12.75" x14ac:dyDescent="0.2">
      <c r="A37" s="108" t="s">
        <v>21</v>
      </c>
      <c r="B37" s="109"/>
      <c r="C37" s="109"/>
      <c r="D37" s="109"/>
      <c r="E37" s="109"/>
      <c r="F37" s="109"/>
      <c r="G37" s="109"/>
      <c r="H37" s="110"/>
    </row>
    <row r="38" spans="1:9" ht="24" x14ac:dyDescent="0.2">
      <c r="A38" s="57">
        <v>1</v>
      </c>
      <c r="B38" s="35" t="s">
        <v>79</v>
      </c>
      <c r="C38" s="36" t="s">
        <v>80</v>
      </c>
      <c r="D38" s="37" t="s">
        <v>81</v>
      </c>
      <c r="E38" s="37" t="s">
        <v>82</v>
      </c>
      <c r="F38" s="37" t="s">
        <v>83</v>
      </c>
      <c r="G38" s="38">
        <v>162.75</v>
      </c>
      <c r="H38" s="111">
        <v>42.24</v>
      </c>
    </row>
    <row r="39" spans="1:9" ht="24" x14ac:dyDescent="0.2">
      <c r="A39" s="57">
        <v>2</v>
      </c>
      <c r="B39" s="35" t="s">
        <v>84</v>
      </c>
      <c r="C39" s="36" t="s">
        <v>85</v>
      </c>
      <c r="D39" s="37" t="s">
        <v>86</v>
      </c>
      <c r="E39" s="37" t="s">
        <v>87</v>
      </c>
      <c r="F39" s="37" t="s">
        <v>83</v>
      </c>
      <c r="G39" s="38">
        <v>4.5</v>
      </c>
      <c r="H39" s="112"/>
    </row>
    <row r="40" spans="1:9" ht="24" x14ac:dyDescent="0.2">
      <c r="A40" s="57">
        <v>3</v>
      </c>
      <c r="B40" s="35" t="s">
        <v>88</v>
      </c>
      <c r="C40" s="36" t="s">
        <v>85</v>
      </c>
      <c r="D40" s="37" t="s">
        <v>89</v>
      </c>
      <c r="E40" s="37" t="s">
        <v>90</v>
      </c>
      <c r="F40" s="37" t="s">
        <v>83</v>
      </c>
      <c r="G40" s="38">
        <v>9.3000000000000007</v>
      </c>
      <c r="H40" s="112"/>
    </row>
    <row r="41" spans="1:9" ht="24" x14ac:dyDescent="0.2">
      <c r="A41" s="57">
        <v>4</v>
      </c>
      <c r="B41" s="35" t="s">
        <v>88</v>
      </c>
      <c r="C41" s="36" t="s">
        <v>91</v>
      </c>
      <c r="D41" s="37" t="s">
        <v>92</v>
      </c>
      <c r="E41" s="37" t="s">
        <v>90</v>
      </c>
      <c r="F41" s="37" t="s">
        <v>83</v>
      </c>
      <c r="G41" s="38">
        <v>9.3000000000000007</v>
      </c>
      <c r="H41" s="112"/>
    </row>
    <row r="42" spans="1:9" ht="120" x14ac:dyDescent="0.2">
      <c r="A42" s="57">
        <v>5</v>
      </c>
      <c r="B42" s="35" t="s">
        <v>93</v>
      </c>
      <c r="C42" s="36" t="s">
        <v>91</v>
      </c>
      <c r="D42" s="37" t="s">
        <v>94</v>
      </c>
      <c r="E42" s="37" t="s">
        <v>95</v>
      </c>
      <c r="F42" s="37" t="s">
        <v>83</v>
      </c>
      <c r="G42" s="38">
        <v>225.43</v>
      </c>
      <c r="H42" s="112"/>
    </row>
    <row r="43" spans="1:9" ht="36" x14ac:dyDescent="0.2">
      <c r="A43" s="57">
        <v>6</v>
      </c>
      <c r="B43" s="35" t="s">
        <v>84</v>
      </c>
      <c r="C43" s="36" t="s">
        <v>96</v>
      </c>
      <c r="D43" s="37" t="s">
        <v>97</v>
      </c>
      <c r="E43" s="37" t="s">
        <v>98</v>
      </c>
      <c r="F43" s="37" t="s">
        <v>83</v>
      </c>
      <c r="G43" s="38">
        <v>11.1</v>
      </c>
      <c r="H43" s="112"/>
    </row>
    <row r="44" spans="1:9" ht="12.75" x14ac:dyDescent="0.2">
      <c r="A44" s="57">
        <v>7</v>
      </c>
      <c r="B44" s="35"/>
      <c r="C44" s="36"/>
      <c r="D44" s="37"/>
      <c r="E44" s="37"/>
      <c r="F44" s="37"/>
      <c r="G44" s="38"/>
      <c r="H44" s="113"/>
    </row>
    <row r="45" spans="1:9" ht="12.75" x14ac:dyDescent="0.2">
      <c r="A45" s="83" t="s">
        <v>22</v>
      </c>
      <c r="B45" s="84"/>
      <c r="C45" s="84"/>
      <c r="D45" s="84"/>
      <c r="E45" s="84"/>
      <c r="F45" s="85"/>
      <c r="G45" s="39">
        <f ca="1">SUM(G38:OFFSET(G45,-1,0))</f>
        <v>422.38000000000005</v>
      </c>
      <c r="H45" s="59">
        <f>SUM(H38)</f>
        <v>42.24</v>
      </c>
    </row>
    <row r="46" spans="1:9" ht="12.75" x14ac:dyDescent="0.2">
      <c r="A46" s="95" t="s">
        <v>23</v>
      </c>
      <c r="B46" s="104"/>
      <c r="C46" s="104"/>
      <c r="D46" s="104"/>
      <c r="E46" s="104"/>
      <c r="F46" s="104"/>
      <c r="G46" s="104"/>
      <c r="H46" s="105"/>
    </row>
    <row r="47" spans="1:9" ht="12.75" x14ac:dyDescent="0.2">
      <c r="A47" s="57">
        <v>1</v>
      </c>
      <c r="B47" s="35"/>
      <c r="C47" s="36"/>
      <c r="D47" s="37"/>
      <c r="E47" s="37"/>
      <c r="F47" s="37"/>
      <c r="G47" s="38"/>
      <c r="H47" s="71"/>
    </row>
    <row r="48" spans="1:9" ht="12.75" x14ac:dyDescent="0.2">
      <c r="A48" s="57">
        <v>2</v>
      </c>
      <c r="B48" s="35"/>
      <c r="C48" s="36"/>
      <c r="D48" s="37"/>
      <c r="E48" s="37"/>
      <c r="F48" s="37"/>
      <c r="G48" s="38"/>
      <c r="H48" s="73"/>
    </row>
    <row r="49" spans="1:8" ht="12.75" x14ac:dyDescent="0.2">
      <c r="A49" s="83" t="s">
        <v>24</v>
      </c>
      <c r="B49" s="84"/>
      <c r="C49" s="84"/>
      <c r="D49" s="84"/>
      <c r="E49" s="84"/>
      <c r="F49" s="85"/>
      <c r="G49" s="39">
        <f ca="1">SUM(G47:OFFSET(G49,-1,0))</f>
        <v>0</v>
      </c>
      <c r="H49" s="60">
        <f>SUM(H47)</f>
        <v>0</v>
      </c>
    </row>
    <row r="50" spans="1:8" ht="12.75" x14ac:dyDescent="0.2">
      <c r="A50" s="95" t="s">
        <v>25</v>
      </c>
      <c r="B50" s="96"/>
      <c r="C50" s="96"/>
      <c r="D50" s="96"/>
      <c r="E50" s="96"/>
      <c r="F50" s="96"/>
      <c r="G50" s="96"/>
      <c r="H50" s="97"/>
    </row>
    <row r="51" spans="1:8" ht="24" x14ac:dyDescent="0.2">
      <c r="A51" s="57">
        <v>1</v>
      </c>
      <c r="B51" s="35" t="s">
        <v>99</v>
      </c>
      <c r="C51" s="36" t="s">
        <v>100</v>
      </c>
      <c r="D51" s="37" t="s">
        <v>101</v>
      </c>
      <c r="E51" s="37" t="s">
        <v>102</v>
      </c>
      <c r="F51" s="37" t="s">
        <v>224</v>
      </c>
      <c r="G51" s="38">
        <v>725</v>
      </c>
      <c r="H51" s="89">
        <v>461.6</v>
      </c>
    </row>
    <row r="52" spans="1:8" ht="24" x14ac:dyDescent="0.2">
      <c r="A52" s="57">
        <v>2</v>
      </c>
      <c r="B52" s="35" t="s">
        <v>103</v>
      </c>
      <c r="C52" s="36" t="s">
        <v>104</v>
      </c>
      <c r="D52" s="37" t="s">
        <v>105</v>
      </c>
      <c r="E52" s="37" t="s">
        <v>106</v>
      </c>
      <c r="F52" s="37" t="s">
        <v>224</v>
      </c>
      <c r="G52" s="38">
        <v>150</v>
      </c>
      <c r="H52" s="90"/>
    </row>
    <row r="53" spans="1:8" ht="25.5" customHeight="1" x14ac:dyDescent="0.2">
      <c r="A53" s="57">
        <v>3</v>
      </c>
      <c r="B53" s="35" t="s">
        <v>107</v>
      </c>
      <c r="C53" s="36" t="s">
        <v>108</v>
      </c>
      <c r="D53" s="37" t="s">
        <v>109</v>
      </c>
      <c r="E53" s="37" t="s">
        <v>110</v>
      </c>
      <c r="F53" s="37" t="s">
        <v>224</v>
      </c>
      <c r="G53" s="38">
        <v>3381</v>
      </c>
      <c r="H53" s="90"/>
    </row>
    <row r="54" spans="1:8" ht="24" x14ac:dyDescent="0.2">
      <c r="A54" s="57">
        <v>4</v>
      </c>
      <c r="B54" s="35" t="s">
        <v>103</v>
      </c>
      <c r="C54" s="36" t="s">
        <v>111</v>
      </c>
      <c r="D54" s="37" t="s">
        <v>112</v>
      </c>
      <c r="E54" s="37" t="s">
        <v>113</v>
      </c>
      <c r="F54" s="37" t="s">
        <v>224</v>
      </c>
      <c r="G54" s="38">
        <v>360</v>
      </c>
      <c r="H54" s="90"/>
    </row>
    <row r="55" spans="1:8" ht="12.75" x14ac:dyDescent="0.2">
      <c r="A55" s="57">
        <v>5</v>
      </c>
      <c r="B55" s="35"/>
      <c r="C55" s="36"/>
      <c r="D55" s="37"/>
      <c r="E55" s="37"/>
      <c r="F55" s="37"/>
      <c r="G55" s="38"/>
      <c r="H55" s="91"/>
    </row>
    <row r="56" spans="1:8" ht="12.75" x14ac:dyDescent="0.2">
      <c r="A56" s="83" t="s">
        <v>26</v>
      </c>
      <c r="B56" s="84"/>
      <c r="C56" s="84"/>
      <c r="D56" s="84"/>
      <c r="E56" s="84"/>
      <c r="F56" s="85"/>
      <c r="G56" s="39">
        <f ca="1">SUM(G51:OFFSET(G56,-1,0))</f>
        <v>4616</v>
      </c>
      <c r="H56" s="60">
        <f>SUM(H51)</f>
        <v>461.6</v>
      </c>
    </row>
    <row r="57" spans="1:8" ht="12.75" x14ac:dyDescent="0.2">
      <c r="A57" s="86" t="s">
        <v>27</v>
      </c>
      <c r="B57" s="87"/>
      <c r="C57" s="87"/>
      <c r="D57" s="87"/>
      <c r="E57" s="87"/>
      <c r="F57" s="87"/>
      <c r="G57" s="87"/>
      <c r="H57" s="88"/>
    </row>
    <row r="58" spans="1:8" ht="36" x14ac:dyDescent="0.2">
      <c r="A58" s="57">
        <v>1</v>
      </c>
      <c r="B58" s="35" t="s">
        <v>114</v>
      </c>
      <c r="C58" s="36" t="s">
        <v>115</v>
      </c>
      <c r="D58" s="37" t="s">
        <v>116</v>
      </c>
      <c r="E58" s="37" t="s">
        <v>117</v>
      </c>
      <c r="F58" s="37" t="s">
        <v>226</v>
      </c>
      <c r="G58" s="38">
        <v>69.739999999999995</v>
      </c>
      <c r="H58" s="89">
        <v>499</v>
      </c>
    </row>
    <row r="59" spans="1:8" ht="60" x14ac:dyDescent="0.2">
      <c r="A59" s="57">
        <v>2</v>
      </c>
      <c r="B59" s="35" t="s">
        <v>114</v>
      </c>
      <c r="C59" s="36" t="s">
        <v>118</v>
      </c>
      <c r="D59" s="37" t="s">
        <v>119</v>
      </c>
      <c r="E59" s="37" t="s">
        <v>120</v>
      </c>
      <c r="F59" s="37" t="s">
        <v>227</v>
      </c>
      <c r="G59" s="38">
        <v>315.81</v>
      </c>
      <c r="H59" s="90"/>
    </row>
    <row r="60" spans="1:8" ht="60" customHeight="1" x14ac:dyDescent="0.2">
      <c r="A60" s="57">
        <v>3</v>
      </c>
      <c r="B60" s="35" t="s">
        <v>121</v>
      </c>
      <c r="C60" s="36" t="s">
        <v>118</v>
      </c>
      <c r="D60" s="37" t="s">
        <v>122</v>
      </c>
      <c r="E60" s="37" t="s">
        <v>123</v>
      </c>
      <c r="F60" s="37" t="s">
        <v>227</v>
      </c>
      <c r="G60" s="38">
        <v>3.5</v>
      </c>
      <c r="H60" s="90"/>
    </row>
    <row r="61" spans="1:8" ht="72" x14ac:dyDescent="0.2">
      <c r="A61" s="57">
        <v>4</v>
      </c>
      <c r="B61" s="35" t="s">
        <v>124</v>
      </c>
      <c r="C61" s="36" t="s">
        <v>118</v>
      </c>
      <c r="D61" s="37" t="s">
        <v>125</v>
      </c>
      <c r="E61" s="37" t="s">
        <v>126</v>
      </c>
      <c r="F61" s="37" t="s">
        <v>227</v>
      </c>
      <c r="G61" s="38">
        <v>47.61</v>
      </c>
      <c r="H61" s="90"/>
    </row>
    <row r="62" spans="1:8" ht="96" x14ac:dyDescent="0.2">
      <c r="A62" s="57">
        <v>5</v>
      </c>
      <c r="B62" s="35" t="s">
        <v>114</v>
      </c>
      <c r="C62" s="36" t="s">
        <v>127</v>
      </c>
      <c r="D62" s="37" t="s">
        <v>128</v>
      </c>
      <c r="E62" s="37" t="s">
        <v>129</v>
      </c>
      <c r="F62" s="37" t="s">
        <v>228</v>
      </c>
      <c r="G62" s="38">
        <v>217.8</v>
      </c>
      <c r="H62" s="90"/>
    </row>
    <row r="63" spans="1:8" ht="60" x14ac:dyDescent="0.2">
      <c r="A63" s="57">
        <v>6</v>
      </c>
      <c r="B63" s="35" t="s">
        <v>114</v>
      </c>
      <c r="C63" s="36" t="s">
        <v>130</v>
      </c>
      <c r="D63" s="37" t="s">
        <v>131</v>
      </c>
      <c r="E63" s="37" t="s">
        <v>132</v>
      </c>
      <c r="F63" s="37" t="s">
        <v>229</v>
      </c>
      <c r="G63" s="38">
        <v>250.47</v>
      </c>
      <c r="H63" s="90"/>
    </row>
    <row r="64" spans="1:8" ht="60" x14ac:dyDescent="0.2">
      <c r="A64" s="57">
        <v>7</v>
      </c>
      <c r="B64" s="35" t="s">
        <v>133</v>
      </c>
      <c r="C64" s="36" t="s">
        <v>134</v>
      </c>
      <c r="D64" s="37" t="s">
        <v>135</v>
      </c>
      <c r="E64" s="37" t="s">
        <v>136</v>
      </c>
      <c r="F64" s="37" t="s">
        <v>227</v>
      </c>
      <c r="G64" s="38">
        <v>31.86</v>
      </c>
      <c r="H64" s="90"/>
    </row>
    <row r="65" spans="1:8" ht="96" x14ac:dyDescent="0.2">
      <c r="A65" s="57">
        <v>8</v>
      </c>
      <c r="B65" s="35" t="s">
        <v>137</v>
      </c>
      <c r="C65" s="36" t="s">
        <v>138</v>
      </c>
      <c r="D65" s="37" t="s">
        <v>139</v>
      </c>
      <c r="E65" s="37" t="s">
        <v>140</v>
      </c>
      <c r="F65" s="37" t="s">
        <v>230</v>
      </c>
      <c r="G65" s="38">
        <v>31.85</v>
      </c>
      <c r="H65" s="90"/>
    </row>
    <row r="66" spans="1:8" ht="96" customHeight="1" x14ac:dyDescent="0.2">
      <c r="A66" s="57">
        <v>9</v>
      </c>
      <c r="B66" s="35" t="s">
        <v>124</v>
      </c>
      <c r="C66" s="36" t="s">
        <v>91</v>
      </c>
      <c r="D66" s="37" t="s">
        <v>141</v>
      </c>
      <c r="E66" s="37" t="s">
        <v>142</v>
      </c>
      <c r="F66" s="37" t="s">
        <v>230</v>
      </c>
      <c r="G66" s="38">
        <v>24.36</v>
      </c>
      <c r="H66" s="90"/>
    </row>
    <row r="67" spans="1:8" ht="36" customHeight="1" x14ac:dyDescent="0.2">
      <c r="A67" s="57">
        <v>10</v>
      </c>
      <c r="B67" s="35" t="s">
        <v>114</v>
      </c>
      <c r="C67" s="36" t="s">
        <v>96</v>
      </c>
      <c r="D67" s="37" t="s">
        <v>143</v>
      </c>
      <c r="E67" s="37" t="s">
        <v>144</v>
      </c>
      <c r="F67" s="37" t="s">
        <v>229</v>
      </c>
      <c r="G67" s="38">
        <v>219.98</v>
      </c>
      <c r="H67" s="90"/>
    </row>
    <row r="68" spans="1:8" ht="221.25" customHeight="1" x14ac:dyDescent="0.2">
      <c r="A68" s="57">
        <v>11</v>
      </c>
      <c r="B68" s="35" t="s">
        <v>124</v>
      </c>
      <c r="C68" s="36" t="s">
        <v>145</v>
      </c>
      <c r="D68" s="37" t="s">
        <v>146</v>
      </c>
      <c r="E68" s="37" t="s">
        <v>234</v>
      </c>
      <c r="F68" s="37" t="s">
        <v>231</v>
      </c>
      <c r="G68" s="38">
        <v>81.45</v>
      </c>
      <c r="H68" s="90"/>
    </row>
    <row r="69" spans="1:8" s="15" customFormat="1" ht="72" x14ac:dyDescent="0.2">
      <c r="A69" s="57">
        <v>12</v>
      </c>
      <c r="B69" s="35" t="s">
        <v>114</v>
      </c>
      <c r="C69" s="36" t="s">
        <v>147</v>
      </c>
      <c r="D69" s="37" t="s">
        <v>148</v>
      </c>
      <c r="E69" s="37" t="s">
        <v>149</v>
      </c>
      <c r="F69" s="37" t="s">
        <v>227</v>
      </c>
      <c r="G69" s="38">
        <v>2336.5100000000002</v>
      </c>
      <c r="H69" s="90"/>
    </row>
    <row r="70" spans="1:8" ht="99" customHeight="1" x14ac:dyDescent="0.2">
      <c r="A70" s="57">
        <v>13</v>
      </c>
      <c r="B70" s="35" t="s">
        <v>114</v>
      </c>
      <c r="C70" s="36" t="s">
        <v>108</v>
      </c>
      <c r="D70" s="37" t="s">
        <v>150</v>
      </c>
      <c r="E70" s="37" t="s">
        <v>151</v>
      </c>
      <c r="F70" s="37" t="s">
        <v>232</v>
      </c>
      <c r="G70" s="38">
        <v>424.11</v>
      </c>
      <c r="H70" s="90"/>
    </row>
    <row r="71" spans="1:8" ht="24" x14ac:dyDescent="0.2">
      <c r="A71" s="57">
        <v>14</v>
      </c>
      <c r="B71" s="35" t="s">
        <v>124</v>
      </c>
      <c r="C71" s="36" t="s">
        <v>152</v>
      </c>
      <c r="D71" s="37" t="s">
        <v>153</v>
      </c>
      <c r="E71" s="37" t="s">
        <v>235</v>
      </c>
      <c r="F71" s="37" t="s">
        <v>237</v>
      </c>
      <c r="G71" s="38">
        <v>19.28</v>
      </c>
      <c r="H71" s="90"/>
    </row>
    <row r="72" spans="1:8" ht="60" x14ac:dyDescent="0.2">
      <c r="A72" s="57">
        <v>15</v>
      </c>
      <c r="B72" s="35" t="s">
        <v>114</v>
      </c>
      <c r="C72" s="36" t="s">
        <v>154</v>
      </c>
      <c r="D72" s="37" t="s">
        <v>155</v>
      </c>
      <c r="E72" s="37" t="s">
        <v>156</v>
      </c>
      <c r="F72" s="37" t="s">
        <v>229</v>
      </c>
      <c r="G72" s="38">
        <v>335.17</v>
      </c>
      <c r="H72" s="90"/>
    </row>
    <row r="73" spans="1:8" ht="36" x14ac:dyDescent="0.2">
      <c r="A73" s="57">
        <v>16</v>
      </c>
      <c r="B73" s="35" t="s">
        <v>114</v>
      </c>
      <c r="C73" s="36" t="s">
        <v>154</v>
      </c>
      <c r="D73" s="37" t="s">
        <v>157</v>
      </c>
      <c r="E73" s="37" t="s">
        <v>158</v>
      </c>
      <c r="F73" s="37" t="s">
        <v>232</v>
      </c>
      <c r="G73" s="38">
        <v>302.98</v>
      </c>
      <c r="H73" s="90"/>
    </row>
    <row r="74" spans="1:8" ht="48" x14ac:dyDescent="0.2">
      <c r="A74" s="57">
        <v>17</v>
      </c>
      <c r="B74" s="35" t="s">
        <v>159</v>
      </c>
      <c r="C74" s="36" t="s">
        <v>160</v>
      </c>
      <c r="D74" s="37" t="s">
        <v>161</v>
      </c>
      <c r="E74" s="37" t="s">
        <v>162</v>
      </c>
      <c r="F74" s="37" t="s">
        <v>233</v>
      </c>
      <c r="G74" s="38">
        <v>277.5</v>
      </c>
      <c r="H74" s="90"/>
    </row>
    <row r="75" spans="1:8" ht="12.75" x14ac:dyDescent="0.2">
      <c r="A75" s="57">
        <v>18</v>
      </c>
      <c r="B75" s="35"/>
      <c r="C75" s="36"/>
      <c r="D75" s="37"/>
      <c r="E75" s="37"/>
      <c r="F75" s="37"/>
      <c r="G75" s="38"/>
      <c r="H75" s="91"/>
    </row>
    <row r="76" spans="1:8" ht="12.75" x14ac:dyDescent="0.2">
      <c r="A76" s="83" t="s">
        <v>28</v>
      </c>
      <c r="B76" s="84"/>
      <c r="C76" s="84"/>
      <c r="D76" s="84"/>
      <c r="E76" s="84"/>
      <c r="F76" s="85"/>
      <c r="G76" s="39">
        <f ca="1">SUM(G58:OFFSET(G76,-1,0))</f>
        <v>4989.9800000000014</v>
      </c>
      <c r="H76" s="60">
        <f>SUM(H58)</f>
        <v>499</v>
      </c>
    </row>
    <row r="77" spans="1:8" ht="12.75" x14ac:dyDescent="0.2">
      <c r="A77" s="92" t="s">
        <v>29</v>
      </c>
      <c r="B77" s="93"/>
      <c r="C77" s="93"/>
      <c r="D77" s="93"/>
      <c r="E77" s="93"/>
      <c r="F77" s="93"/>
      <c r="G77" s="93"/>
      <c r="H77" s="94"/>
    </row>
    <row r="78" spans="1:8" ht="36" x14ac:dyDescent="0.2">
      <c r="A78" s="57">
        <v>1</v>
      </c>
      <c r="B78" s="35" t="s">
        <v>163</v>
      </c>
      <c r="C78" s="36" t="s">
        <v>164</v>
      </c>
      <c r="D78" s="37" t="s">
        <v>165</v>
      </c>
      <c r="E78" s="37" t="s">
        <v>166</v>
      </c>
      <c r="F78" s="37" t="s">
        <v>223</v>
      </c>
      <c r="G78" s="38">
        <v>120</v>
      </c>
      <c r="H78" s="71">
        <v>409.99</v>
      </c>
    </row>
    <row r="79" spans="1:8" ht="36.75" customHeight="1" x14ac:dyDescent="0.2">
      <c r="A79" s="57">
        <v>2</v>
      </c>
      <c r="B79" s="35" t="s">
        <v>167</v>
      </c>
      <c r="C79" s="36" t="s">
        <v>168</v>
      </c>
      <c r="D79" s="37" t="s">
        <v>169</v>
      </c>
      <c r="E79" s="37" t="s">
        <v>238</v>
      </c>
      <c r="F79" s="37" t="s">
        <v>222</v>
      </c>
      <c r="G79" s="38">
        <v>58</v>
      </c>
      <c r="H79" s="72"/>
    </row>
    <row r="80" spans="1:8" ht="36.75" customHeight="1" x14ac:dyDescent="0.2">
      <c r="A80" s="57">
        <v>3</v>
      </c>
      <c r="B80" s="35" t="s">
        <v>170</v>
      </c>
      <c r="C80" s="36" t="s">
        <v>115</v>
      </c>
      <c r="D80" s="37" t="s">
        <v>171</v>
      </c>
      <c r="E80" s="37" t="s">
        <v>172</v>
      </c>
      <c r="F80" s="37" t="s">
        <v>222</v>
      </c>
      <c r="G80" s="38">
        <v>72.45</v>
      </c>
      <c r="H80" s="72"/>
    </row>
    <row r="81" spans="1:9" ht="36.75" customHeight="1" x14ac:dyDescent="0.2">
      <c r="A81" s="57">
        <v>4</v>
      </c>
      <c r="B81" s="35" t="s">
        <v>114</v>
      </c>
      <c r="C81" s="36" t="s">
        <v>118</v>
      </c>
      <c r="D81" s="37" t="s">
        <v>173</v>
      </c>
      <c r="E81" s="37" t="s">
        <v>174</v>
      </c>
      <c r="F81" s="37" t="s">
        <v>222</v>
      </c>
      <c r="G81" s="38">
        <v>1161.18</v>
      </c>
      <c r="H81" s="72"/>
    </row>
    <row r="82" spans="1:9" s="21" customFormat="1" ht="36.75" customHeight="1" x14ac:dyDescent="0.2">
      <c r="A82" s="57">
        <v>5</v>
      </c>
      <c r="B82" s="35" t="s">
        <v>167</v>
      </c>
      <c r="C82" s="36" t="s">
        <v>175</v>
      </c>
      <c r="D82" s="37" t="s">
        <v>176</v>
      </c>
      <c r="E82" s="37" t="s">
        <v>239</v>
      </c>
      <c r="F82" s="37" t="s">
        <v>222</v>
      </c>
      <c r="G82" s="38">
        <v>58</v>
      </c>
      <c r="H82" s="72"/>
    </row>
    <row r="83" spans="1:9" ht="36.75" customHeight="1" x14ac:dyDescent="0.2">
      <c r="A83" s="57">
        <v>6</v>
      </c>
      <c r="B83" s="35" t="s">
        <v>177</v>
      </c>
      <c r="C83" s="36" t="s">
        <v>178</v>
      </c>
      <c r="D83" s="37" t="s">
        <v>179</v>
      </c>
      <c r="E83" s="37" t="s">
        <v>180</v>
      </c>
      <c r="F83" s="37" t="s">
        <v>222</v>
      </c>
      <c r="G83" s="38">
        <v>44.66</v>
      </c>
      <c r="H83" s="72"/>
    </row>
    <row r="84" spans="1:9" ht="36.75" customHeight="1" x14ac:dyDescent="0.2">
      <c r="A84" s="57">
        <v>7</v>
      </c>
      <c r="B84" s="35" t="s">
        <v>167</v>
      </c>
      <c r="C84" s="36" t="s">
        <v>178</v>
      </c>
      <c r="D84" s="37" t="s">
        <v>181</v>
      </c>
      <c r="E84" s="37" t="s">
        <v>240</v>
      </c>
      <c r="F84" s="37" t="s">
        <v>222</v>
      </c>
      <c r="G84" s="38">
        <v>58</v>
      </c>
      <c r="H84" s="72"/>
      <c r="I84" s="44"/>
    </row>
    <row r="85" spans="1:9" ht="36" x14ac:dyDescent="0.2">
      <c r="A85" s="57">
        <v>8</v>
      </c>
      <c r="B85" s="35" t="s">
        <v>163</v>
      </c>
      <c r="C85" s="36" t="s">
        <v>104</v>
      </c>
      <c r="D85" s="37" t="s">
        <v>182</v>
      </c>
      <c r="E85" s="37" t="s">
        <v>183</v>
      </c>
      <c r="F85" s="37" t="s">
        <v>223</v>
      </c>
      <c r="G85" s="38">
        <v>120</v>
      </c>
      <c r="H85" s="72"/>
    </row>
    <row r="86" spans="1:9" ht="36.75" customHeight="1" x14ac:dyDescent="0.2">
      <c r="A86" s="57">
        <v>9</v>
      </c>
      <c r="B86" s="35" t="s">
        <v>167</v>
      </c>
      <c r="C86" s="36" t="s">
        <v>184</v>
      </c>
      <c r="D86" s="37" t="s">
        <v>185</v>
      </c>
      <c r="E86" s="37" t="s">
        <v>241</v>
      </c>
      <c r="F86" s="37" t="s">
        <v>222</v>
      </c>
      <c r="G86" s="38">
        <v>58</v>
      </c>
      <c r="H86" s="72"/>
    </row>
    <row r="87" spans="1:9" ht="36.75" customHeight="1" x14ac:dyDescent="0.2">
      <c r="A87" s="57">
        <v>10</v>
      </c>
      <c r="B87" s="35" t="s">
        <v>167</v>
      </c>
      <c r="C87" s="36" t="s">
        <v>184</v>
      </c>
      <c r="D87" s="37" t="s">
        <v>186</v>
      </c>
      <c r="E87" s="37" t="s">
        <v>242</v>
      </c>
      <c r="F87" s="37" t="s">
        <v>222</v>
      </c>
      <c r="G87" s="38">
        <v>58</v>
      </c>
      <c r="H87" s="72"/>
    </row>
    <row r="88" spans="1:9" ht="36.75" customHeight="1" x14ac:dyDescent="0.2">
      <c r="A88" s="57">
        <v>11</v>
      </c>
      <c r="B88" s="35" t="s">
        <v>114</v>
      </c>
      <c r="C88" s="36" t="s">
        <v>187</v>
      </c>
      <c r="D88" s="37" t="s">
        <v>188</v>
      </c>
      <c r="E88" s="37" t="s">
        <v>189</v>
      </c>
      <c r="F88" s="37" t="s">
        <v>222</v>
      </c>
      <c r="G88" s="38">
        <v>602.58000000000004</v>
      </c>
      <c r="H88" s="72"/>
    </row>
    <row r="89" spans="1:9" ht="36.75" customHeight="1" x14ac:dyDescent="0.2">
      <c r="A89" s="57">
        <v>12</v>
      </c>
      <c r="B89" s="35" t="s">
        <v>167</v>
      </c>
      <c r="C89" s="36" t="s">
        <v>190</v>
      </c>
      <c r="D89" s="37" t="s">
        <v>191</v>
      </c>
      <c r="E89" s="37" t="s">
        <v>243</v>
      </c>
      <c r="F89" s="37" t="s">
        <v>222</v>
      </c>
      <c r="G89" s="38">
        <v>66</v>
      </c>
      <c r="H89" s="72"/>
    </row>
    <row r="90" spans="1:9" s="11" customFormat="1" ht="37.5" customHeight="1" x14ac:dyDescent="0.2">
      <c r="A90" s="57">
        <v>13</v>
      </c>
      <c r="B90" s="35" t="s">
        <v>167</v>
      </c>
      <c r="C90" s="36" t="s">
        <v>192</v>
      </c>
      <c r="D90" s="37" t="s">
        <v>193</v>
      </c>
      <c r="E90" s="37" t="s">
        <v>244</v>
      </c>
      <c r="F90" s="37" t="s">
        <v>222</v>
      </c>
      <c r="G90" s="38">
        <v>58</v>
      </c>
      <c r="H90" s="72"/>
    </row>
    <row r="91" spans="1:9" s="8" customFormat="1" ht="36" x14ac:dyDescent="0.2">
      <c r="A91" s="57">
        <v>14</v>
      </c>
      <c r="B91" s="35" t="s">
        <v>163</v>
      </c>
      <c r="C91" s="36" t="s">
        <v>194</v>
      </c>
      <c r="D91" s="37" t="s">
        <v>195</v>
      </c>
      <c r="E91" s="37" t="s">
        <v>196</v>
      </c>
      <c r="F91" s="37" t="s">
        <v>223</v>
      </c>
      <c r="G91" s="38">
        <v>120</v>
      </c>
      <c r="H91" s="72"/>
    </row>
    <row r="92" spans="1:9" s="8" customFormat="1" ht="36.75" customHeight="1" x14ac:dyDescent="0.2">
      <c r="A92" s="57">
        <v>15</v>
      </c>
      <c r="B92" s="35" t="s">
        <v>167</v>
      </c>
      <c r="C92" s="36" t="s">
        <v>197</v>
      </c>
      <c r="D92" s="37" t="s">
        <v>198</v>
      </c>
      <c r="E92" s="37" t="s">
        <v>249</v>
      </c>
      <c r="F92" s="37" t="s">
        <v>222</v>
      </c>
      <c r="G92" s="38">
        <v>68</v>
      </c>
      <c r="H92" s="72"/>
    </row>
    <row r="93" spans="1:9" ht="36.75" customHeight="1" x14ac:dyDescent="0.2">
      <c r="A93" s="57">
        <v>16</v>
      </c>
      <c r="B93" s="35" t="s">
        <v>167</v>
      </c>
      <c r="C93" s="36" t="s">
        <v>199</v>
      </c>
      <c r="D93" s="37" t="s">
        <v>200</v>
      </c>
      <c r="E93" s="37" t="s">
        <v>245</v>
      </c>
      <c r="F93" s="37" t="s">
        <v>222</v>
      </c>
      <c r="G93" s="38">
        <v>58</v>
      </c>
      <c r="H93" s="72"/>
    </row>
    <row r="94" spans="1:9" ht="36.75" customHeight="1" x14ac:dyDescent="0.2">
      <c r="A94" s="57">
        <v>17</v>
      </c>
      <c r="B94" s="35" t="s">
        <v>167</v>
      </c>
      <c r="C94" s="36" t="s">
        <v>201</v>
      </c>
      <c r="D94" s="37" t="s">
        <v>202</v>
      </c>
      <c r="E94" s="37" t="s">
        <v>246</v>
      </c>
      <c r="F94" s="37" t="s">
        <v>222</v>
      </c>
      <c r="G94" s="38">
        <v>58</v>
      </c>
      <c r="H94" s="72"/>
    </row>
    <row r="95" spans="1:9" ht="36.75" customHeight="1" x14ac:dyDescent="0.2">
      <c r="A95" s="57">
        <v>18</v>
      </c>
      <c r="B95" s="35" t="s">
        <v>114</v>
      </c>
      <c r="C95" s="36" t="s">
        <v>147</v>
      </c>
      <c r="D95" s="37" t="s">
        <v>203</v>
      </c>
      <c r="E95" s="37" t="s">
        <v>204</v>
      </c>
      <c r="F95" s="37" t="s">
        <v>222</v>
      </c>
      <c r="G95" s="38">
        <v>549.34</v>
      </c>
      <c r="H95" s="72"/>
    </row>
    <row r="96" spans="1:9" ht="36.75" customHeight="1" x14ac:dyDescent="0.2">
      <c r="A96" s="57">
        <v>19</v>
      </c>
      <c r="B96" s="35" t="s">
        <v>205</v>
      </c>
      <c r="C96" s="36" t="s">
        <v>108</v>
      </c>
      <c r="D96" s="37" t="s">
        <v>206</v>
      </c>
      <c r="E96" s="37" t="s">
        <v>207</v>
      </c>
      <c r="F96" s="37" t="s">
        <v>222</v>
      </c>
      <c r="G96" s="38">
        <v>150</v>
      </c>
      <c r="H96" s="72"/>
    </row>
    <row r="97" spans="1:8" ht="36.75" customHeight="1" x14ac:dyDescent="0.2">
      <c r="A97" s="57">
        <v>20</v>
      </c>
      <c r="B97" s="35" t="s">
        <v>205</v>
      </c>
      <c r="C97" s="36" t="s">
        <v>208</v>
      </c>
      <c r="D97" s="37" t="s">
        <v>209</v>
      </c>
      <c r="E97" s="37" t="s">
        <v>210</v>
      </c>
      <c r="F97" s="37" t="s">
        <v>222</v>
      </c>
      <c r="G97" s="38">
        <v>180</v>
      </c>
      <c r="H97" s="72"/>
    </row>
    <row r="98" spans="1:8" ht="36.75" customHeight="1" x14ac:dyDescent="0.2">
      <c r="A98" s="57">
        <v>21</v>
      </c>
      <c r="B98" s="35" t="s">
        <v>167</v>
      </c>
      <c r="C98" s="36" t="s">
        <v>208</v>
      </c>
      <c r="D98" s="37" t="s">
        <v>211</v>
      </c>
      <c r="E98" s="37" t="s">
        <v>247</v>
      </c>
      <c r="F98" s="37" t="s">
        <v>222</v>
      </c>
      <c r="G98" s="38">
        <v>65</v>
      </c>
      <c r="H98" s="72"/>
    </row>
    <row r="99" spans="1:8" ht="36.75" customHeight="1" x14ac:dyDescent="0.2">
      <c r="A99" s="57">
        <v>22</v>
      </c>
      <c r="B99" s="35" t="s">
        <v>167</v>
      </c>
      <c r="C99" s="36" t="s">
        <v>208</v>
      </c>
      <c r="D99" s="37" t="s">
        <v>212</v>
      </c>
      <c r="E99" s="37" t="s">
        <v>248</v>
      </c>
      <c r="F99" s="37" t="s">
        <v>222</v>
      </c>
      <c r="G99" s="38">
        <v>65</v>
      </c>
      <c r="H99" s="72"/>
    </row>
    <row r="100" spans="1:8" ht="36.75" customHeight="1" x14ac:dyDescent="0.2">
      <c r="A100" s="57">
        <v>23</v>
      </c>
      <c r="B100" s="35" t="s">
        <v>114</v>
      </c>
      <c r="C100" s="36" t="s">
        <v>76</v>
      </c>
      <c r="D100" s="37" t="s">
        <v>213</v>
      </c>
      <c r="E100" s="37" t="s">
        <v>214</v>
      </c>
      <c r="F100" s="37" t="s">
        <v>222</v>
      </c>
      <c r="G100" s="38">
        <v>251.68</v>
      </c>
      <c r="H100" s="72"/>
    </row>
    <row r="101" spans="1:8" ht="12.75" x14ac:dyDescent="0.2">
      <c r="A101" s="57">
        <v>24</v>
      </c>
      <c r="B101" s="35"/>
      <c r="C101" s="36"/>
      <c r="D101" s="37"/>
      <c r="E101" s="37"/>
      <c r="F101" s="37"/>
      <c r="G101" s="38"/>
      <c r="H101" s="73"/>
    </row>
    <row r="102" spans="1:8" ht="12.75" x14ac:dyDescent="0.2">
      <c r="A102" s="83" t="s">
        <v>30</v>
      </c>
      <c r="B102" s="84"/>
      <c r="C102" s="84"/>
      <c r="D102" s="84"/>
      <c r="E102" s="84"/>
      <c r="F102" s="85"/>
      <c r="G102" s="39">
        <f ca="1">SUM(G78:OFFSET(G102,-1,0))</f>
        <v>4099.8900000000003</v>
      </c>
      <c r="H102" s="59">
        <f>SUM(H78)</f>
        <v>409.99</v>
      </c>
    </row>
    <row r="103" spans="1:8" ht="12.75" x14ac:dyDescent="0.2">
      <c r="A103" s="92" t="s">
        <v>31</v>
      </c>
      <c r="B103" s="93"/>
      <c r="C103" s="93"/>
      <c r="D103" s="93"/>
      <c r="E103" s="93"/>
      <c r="F103" s="93"/>
      <c r="G103" s="93"/>
      <c r="H103" s="94"/>
    </row>
    <row r="104" spans="1:8" ht="36" x14ac:dyDescent="0.2">
      <c r="A104" s="57">
        <v>1</v>
      </c>
      <c r="B104" s="35" t="s">
        <v>215</v>
      </c>
      <c r="C104" s="36" t="s">
        <v>76</v>
      </c>
      <c r="D104" s="37" t="s">
        <v>216</v>
      </c>
      <c r="E104" s="37" t="s">
        <v>217</v>
      </c>
      <c r="F104" s="37" t="s">
        <v>233</v>
      </c>
      <c r="G104" s="38">
        <v>600</v>
      </c>
      <c r="H104" s="89">
        <v>60</v>
      </c>
    </row>
    <row r="105" spans="1:8" ht="12.75" x14ac:dyDescent="0.2">
      <c r="A105" s="57">
        <v>2</v>
      </c>
      <c r="B105" s="35"/>
      <c r="C105" s="36"/>
      <c r="D105" s="37"/>
      <c r="E105" s="37"/>
      <c r="F105" s="37"/>
      <c r="G105" s="38"/>
      <c r="H105" s="91"/>
    </row>
    <row r="106" spans="1:8" ht="12.75" x14ac:dyDescent="0.2">
      <c r="A106" s="83" t="s">
        <v>32</v>
      </c>
      <c r="B106" s="84"/>
      <c r="C106" s="84"/>
      <c r="D106" s="84"/>
      <c r="E106" s="84"/>
      <c r="F106" s="85"/>
      <c r="G106" s="49">
        <f ca="1">SUM(G104:OFFSET(G106,-1,0))</f>
        <v>600</v>
      </c>
      <c r="H106" s="61">
        <f>SUM(H104)</f>
        <v>60</v>
      </c>
    </row>
    <row r="107" spans="1:8" ht="12.75" x14ac:dyDescent="0.2">
      <c r="A107" s="95" t="s">
        <v>33</v>
      </c>
      <c r="B107" s="104"/>
      <c r="C107" s="104"/>
      <c r="D107" s="104"/>
      <c r="E107" s="104"/>
      <c r="F107" s="104"/>
      <c r="G107" s="104"/>
      <c r="H107" s="105"/>
    </row>
    <row r="108" spans="1:8" ht="12.75" x14ac:dyDescent="0.2">
      <c r="A108" s="57">
        <v>1</v>
      </c>
      <c r="B108" s="35"/>
      <c r="C108" s="36"/>
      <c r="D108" s="37"/>
      <c r="E108" s="37"/>
      <c r="F108" s="37"/>
      <c r="G108" s="38"/>
      <c r="H108" s="71"/>
    </row>
    <row r="109" spans="1:8" ht="12.75" x14ac:dyDescent="0.2">
      <c r="A109" s="57">
        <v>2</v>
      </c>
      <c r="B109" s="35"/>
      <c r="C109" s="36"/>
      <c r="D109" s="37"/>
      <c r="E109" s="37"/>
      <c r="F109" s="37"/>
      <c r="G109" s="38"/>
      <c r="H109" s="73"/>
    </row>
    <row r="110" spans="1:8" ht="12.75" x14ac:dyDescent="0.2">
      <c r="A110" s="83" t="s">
        <v>34</v>
      </c>
      <c r="B110" s="84"/>
      <c r="C110" s="84"/>
      <c r="D110" s="84"/>
      <c r="E110" s="84"/>
      <c r="F110" s="85"/>
      <c r="G110" s="39">
        <f ca="1">SUM(G108:OFFSET(G110,-1,0))</f>
        <v>0</v>
      </c>
      <c r="H110" s="39">
        <f>SUM(H108)</f>
        <v>0</v>
      </c>
    </row>
    <row r="111" spans="1:8" ht="12.75" x14ac:dyDescent="0.2">
      <c r="A111" s="114" t="s">
        <v>35</v>
      </c>
      <c r="B111" s="115"/>
      <c r="C111" s="115"/>
      <c r="D111" s="115"/>
      <c r="E111" s="115"/>
      <c r="F111" s="116"/>
      <c r="G111" s="40">
        <f ca="1">SUM(G36,G45,G49,G56,G76,G110,G106,G102)</f>
        <v>22371.71</v>
      </c>
      <c r="H111" s="40">
        <f ca="1">G111*10%</f>
        <v>2237.1709999999998</v>
      </c>
    </row>
    <row r="112" spans="1:8" ht="12.75" x14ac:dyDescent="0.2">
      <c r="A112" s="62" t="s">
        <v>36</v>
      </c>
      <c r="B112" s="62"/>
      <c r="C112" s="62"/>
      <c r="D112" s="62"/>
      <c r="E112" s="62"/>
      <c r="F112" s="62"/>
      <c r="G112" s="62"/>
      <c r="H112" s="50"/>
    </row>
    <row r="113" spans="1:8" ht="12.75" x14ac:dyDescent="0.2">
      <c r="A113" s="92" t="s">
        <v>37</v>
      </c>
      <c r="B113" s="93"/>
      <c r="C113" s="93"/>
      <c r="D113" s="93"/>
      <c r="E113" s="93"/>
      <c r="F113" s="93"/>
      <c r="G113" s="93"/>
      <c r="H113" s="94"/>
    </row>
    <row r="114" spans="1:8" ht="12.75" x14ac:dyDescent="0.2">
      <c r="A114" s="57">
        <v>1</v>
      </c>
      <c r="B114" s="35"/>
      <c r="C114" s="36"/>
      <c r="D114" s="37"/>
      <c r="E114" s="37"/>
      <c r="F114" s="37"/>
      <c r="G114" s="38"/>
      <c r="H114" s="111"/>
    </row>
    <row r="115" spans="1:8" ht="12.75" x14ac:dyDescent="0.2">
      <c r="A115" s="57">
        <v>2</v>
      </c>
      <c r="B115" s="35"/>
      <c r="C115" s="36"/>
      <c r="D115" s="37"/>
      <c r="E115" s="37"/>
      <c r="F115" s="37"/>
      <c r="G115" s="38"/>
      <c r="H115" s="113"/>
    </row>
    <row r="116" spans="1:8" ht="12.75" x14ac:dyDescent="0.2">
      <c r="A116" s="117" t="s">
        <v>38</v>
      </c>
      <c r="B116" s="118"/>
      <c r="C116" s="118"/>
      <c r="D116" s="118"/>
      <c r="E116" s="118"/>
      <c r="F116" s="119"/>
      <c r="G116" s="30">
        <f ca="1">SUM(G114:OFFSET(G116,-1,0))</f>
        <v>0</v>
      </c>
      <c r="H116" s="30">
        <f ca="1">SUM(H114:OFFSET(H116,-1,0))</f>
        <v>0</v>
      </c>
    </row>
    <row r="117" spans="1:8" ht="12.75" x14ac:dyDescent="0.2">
      <c r="A117" s="120" t="s">
        <v>39</v>
      </c>
      <c r="B117" s="120"/>
      <c r="C117" s="120"/>
      <c r="D117" s="120"/>
      <c r="E117" s="120"/>
      <c r="F117" s="55"/>
      <c r="G117" s="41">
        <f ca="1">SUM(G111,G116)</f>
        <v>22371.71</v>
      </c>
      <c r="H117" s="41">
        <f ca="1">SUM(H111,H116)</f>
        <v>2237.1709999999998</v>
      </c>
    </row>
    <row r="119" spans="1:8" ht="12.75" x14ac:dyDescent="0.2">
      <c r="A119" s="121" t="s">
        <v>40</v>
      </c>
      <c r="B119" s="121"/>
      <c r="C119" s="63"/>
      <c r="D119" s="63"/>
      <c r="E119" s="63"/>
      <c r="F119" s="63"/>
      <c r="G119" s="63"/>
    </row>
    <row r="120" spans="1:8" ht="12.75" x14ac:dyDescent="0.2">
      <c r="A120" s="121" t="s">
        <v>41</v>
      </c>
      <c r="B120" s="121"/>
      <c r="C120" s="121"/>
      <c r="D120" s="121"/>
      <c r="E120" s="121"/>
      <c r="F120" s="121"/>
      <c r="G120" s="121"/>
    </row>
    <row r="121" spans="1:8" ht="12.75" x14ac:dyDescent="0.2">
      <c r="A121" s="121" t="s">
        <v>42</v>
      </c>
      <c r="B121" s="121"/>
      <c r="C121" s="121"/>
      <c r="D121" s="121"/>
      <c r="E121" s="121"/>
      <c r="F121" s="121"/>
      <c r="G121" s="121"/>
    </row>
    <row r="122" spans="1:8" x14ac:dyDescent="0.25">
      <c r="A122" s="31"/>
      <c r="B122" s="32"/>
      <c r="C122" s="32"/>
      <c r="D122" s="33"/>
      <c r="E122" s="34"/>
      <c r="F122" s="34"/>
      <c r="G122" s="32"/>
    </row>
    <row r="123" spans="1:8" x14ac:dyDescent="0.25">
      <c r="A123" s="12"/>
      <c r="D123" s="4"/>
    </row>
    <row r="124" spans="1:8" ht="15" x14ac:dyDescent="0.25">
      <c r="A124" s="5"/>
      <c r="B124" s="125" t="s">
        <v>218</v>
      </c>
      <c r="C124" s="125"/>
      <c r="D124" s="5"/>
      <c r="E124" s="126" t="s">
        <v>219</v>
      </c>
      <c r="F124" s="126"/>
      <c r="G124" s="126"/>
      <c r="H124" s="11"/>
    </row>
    <row r="125" spans="1:8" ht="12.75" x14ac:dyDescent="0.2">
      <c r="A125" s="5"/>
      <c r="B125" s="123" t="s">
        <v>43</v>
      </c>
      <c r="C125" s="123"/>
      <c r="D125" s="5"/>
      <c r="E125" s="123" t="s">
        <v>44</v>
      </c>
      <c r="F125" s="123"/>
      <c r="G125" s="123"/>
      <c r="H125" s="8"/>
    </row>
    <row r="126" spans="1:8" x14ac:dyDescent="0.25">
      <c r="A126" s="5"/>
      <c r="B126" s="6"/>
      <c r="C126" s="4"/>
      <c r="D126" s="5"/>
      <c r="E126" s="2"/>
      <c r="F126" s="2"/>
      <c r="H126" s="8"/>
    </row>
    <row r="127" spans="1:8" x14ac:dyDescent="0.25">
      <c r="A127" s="5"/>
      <c r="B127" s="10"/>
      <c r="C127" s="4"/>
      <c r="D127" s="5"/>
      <c r="E127" s="2"/>
      <c r="F127" s="2"/>
    </row>
    <row r="128" spans="1:8" x14ac:dyDescent="0.25">
      <c r="A128" s="5"/>
      <c r="B128" s="6"/>
      <c r="C128" s="4"/>
      <c r="D128" s="5"/>
      <c r="E128" s="2"/>
      <c r="F128" s="2"/>
    </row>
    <row r="129" spans="1:8" ht="15" x14ac:dyDescent="0.25">
      <c r="A129" s="5"/>
      <c r="B129" s="125" t="s">
        <v>220</v>
      </c>
      <c r="C129" s="125"/>
      <c r="D129" s="5"/>
      <c r="E129" s="126" t="s">
        <v>221</v>
      </c>
      <c r="F129" s="126"/>
      <c r="G129" s="126"/>
    </row>
    <row r="130" spans="1:8" ht="12.75" x14ac:dyDescent="0.2">
      <c r="A130" s="5"/>
      <c r="B130" s="122" t="s">
        <v>45</v>
      </c>
      <c r="C130" s="122"/>
      <c r="D130" s="5"/>
      <c r="E130" s="123" t="s">
        <v>44</v>
      </c>
      <c r="F130" s="123"/>
      <c r="G130" s="123"/>
    </row>
    <row r="131" spans="1:8" ht="12.75" x14ac:dyDescent="0.2">
      <c r="A131" s="14"/>
      <c r="B131" s="11"/>
      <c r="C131" s="11"/>
      <c r="D131" s="11"/>
      <c r="E131" s="11"/>
      <c r="F131" s="11"/>
      <c r="G131" s="11"/>
    </row>
    <row r="132" spans="1:8" x14ac:dyDescent="0.25">
      <c r="A132" s="32"/>
      <c r="B132" s="64" t="s">
        <v>46</v>
      </c>
      <c r="C132" s="64"/>
      <c r="D132" s="64"/>
      <c r="E132" s="124" t="s">
        <v>47</v>
      </c>
      <c r="F132" s="124"/>
      <c r="G132" s="124"/>
      <c r="H132" s="124"/>
    </row>
    <row r="133" spans="1:8" x14ac:dyDescent="0.25">
      <c r="A133" s="32"/>
      <c r="B133" s="32"/>
      <c r="C133" s="32"/>
      <c r="D133" s="32"/>
      <c r="E133" s="32"/>
      <c r="F133" s="32"/>
      <c r="G133" s="32"/>
      <c r="H133" s="32"/>
    </row>
    <row r="134" spans="1:8" x14ac:dyDescent="0.25">
      <c r="A134" s="32"/>
      <c r="B134" s="45"/>
      <c r="C134" s="32"/>
      <c r="D134" s="32"/>
      <c r="E134" s="45"/>
      <c r="F134" s="32"/>
      <c r="G134" s="32"/>
      <c r="H134" s="32"/>
    </row>
    <row r="135" spans="1:8" ht="57" x14ac:dyDescent="0.25">
      <c r="A135" s="32"/>
      <c r="B135" s="46" t="s">
        <v>48</v>
      </c>
      <c r="C135" s="65"/>
      <c r="D135" s="65"/>
      <c r="E135" s="46" t="s">
        <v>49</v>
      </c>
      <c r="F135" s="65"/>
      <c r="G135" s="65"/>
      <c r="H135" s="65"/>
    </row>
  </sheetData>
  <sheetProtection insertRows="0" deleteRows="0" sort="0"/>
  <mergeCells count="58">
    <mergeCell ref="B130:C130"/>
    <mergeCell ref="E130:G130"/>
    <mergeCell ref="E132:H132"/>
    <mergeCell ref="B124:C124"/>
    <mergeCell ref="E124:G124"/>
    <mergeCell ref="B125:C125"/>
    <mergeCell ref="E125:G125"/>
    <mergeCell ref="B129:C129"/>
    <mergeCell ref="E129:G129"/>
    <mergeCell ref="A116:F116"/>
    <mergeCell ref="A117:E117"/>
    <mergeCell ref="A119:B119"/>
    <mergeCell ref="A120:G120"/>
    <mergeCell ref="A121:G121"/>
    <mergeCell ref="H108:H109"/>
    <mergeCell ref="A110:F110"/>
    <mergeCell ref="A111:F111"/>
    <mergeCell ref="A113:H113"/>
    <mergeCell ref="H114:H115"/>
    <mergeCell ref="A102:F102"/>
    <mergeCell ref="A103:H103"/>
    <mergeCell ref="H104:H105"/>
    <mergeCell ref="A106:F106"/>
    <mergeCell ref="A107:H107"/>
    <mergeCell ref="A20:H20"/>
    <mergeCell ref="A21:H21"/>
    <mergeCell ref="A45:F45"/>
    <mergeCell ref="A46:H46"/>
    <mergeCell ref="H22:H35"/>
    <mergeCell ref="A36:F36"/>
    <mergeCell ref="A37:H37"/>
    <mergeCell ref="H38:H44"/>
    <mergeCell ref="A77:H77"/>
    <mergeCell ref="H47:H48"/>
    <mergeCell ref="A49:F49"/>
    <mergeCell ref="A50:H50"/>
    <mergeCell ref="H51:H55"/>
    <mergeCell ref="H78:H101"/>
    <mergeCell ref="A4:B4"/>
    <mergeCell ref="D4:G4"/>
    <mergeCell ref="A5:B5"/>
    <mergeCell ref="D5:G5"/>
    <mergeCell ref="A6:G6"/>
    <mergeCell ref="A7:G7"/>
    <mergeCell ref="A10:G10"/>
    <mergeCell ref="A11:G11"/>
    <mergeCell ref="A13:G13"/>
    <mergeCell ref="A17:A18"/>
    <mergeCell ref="B17:G17"/>
    <mergeCell ref="A56:F56"/>
    <mergeCell ref="A57:H57"/>
    <mergeCell ref="H58:H75"/>
    <mergeCell ref="A76:F76"/>
    <mergeCell ref="A2:H2"/>
    <mergeCell ref="A12:H12"/>
    <mergeCell ref="A14:H14"/>
    <mergeCell ref="A15:H15"/>
    <mergeCell ref="F1:H1"/>
  </mergeCells>
  <dataValidations disablePrompts="1" count="1">
    <dataValidation operator="equal" allowBlank="1" showInputMessage="1" showErrorMessage="1" sqref="A9"/>
  </dataValidations>
  <printOptions horizontalCentered="1"/>
  <pageMargins left="0.15748031496062992" right="0.15748031496062992" top="0.39370078740157483" bottom="0.19685039370078741" header="0.51181102362204722" footer="0.31496062992125984"/>
  <pageSetup paperSize="9" scale="94" fitToHeight="0" orientation="landscape" r:id="rId1"/>
  <headerFooter differentFirst="1" alignWithMargins="0">
    <oddHeader>&amp;C&amp;"Times New Roman,Regular"&amp;9&amp;P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366F0C-43CF-4CBE-A01E-6167E8E6B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752585-C64A-479D-ACBA-0EEFBCDD4A4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9CA777-8245-456C-B578-D852D481E5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registras</vt:lpstr>
      <vt:lpstr>registras!Print_Titles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5b091e19-4f96-439b-b4e5-0b306aca6d05</dc:title>
  <dc:creator>Ramunė Bistrickaitė</dc:creator>
  <cp:lastModifiedBy>Vartotojas</cp:lastModifiedBy>
  <cp:revision/>
  <cp:lastPrinted>2022-08-23T14:11:37Z</cp:lastPrinted>
  <dcterms:created xsi:type="dcterms:W3CDTF">2004-05-26T10:40:30Z</dcterms:created>
  <dcterms:modified xsi:type="dcterms:W3CDTF">2022-08-23T15:01:54Z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