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715" yWindow="750" windowWidth="16755" windowHeight="9555"/>
  </bookViews>
  <sheets>
    <sheet name="registras" sheetId="24" r:id="rId1"/>
  </sheets>
  <definedNames>
    <definedName name="_xlnm.Print_Area" localSheetId="0">registras!#REF!</definedName>
    <definedName name="_xlnm.Print_Titles" localSheetId="0">registras!$17:$19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0" i="24" l="1"/>
  <c r="G120" i="24"/>
  <c r="H96" i="24"/>
  <c r="G96" i="24"/>
  <c r="H75" i="24"/>
  <c r="G75" i="24"/>
  <c r="H62" i="24"/>
  <c r="G62" i="24"/>
  <c r="H40" i="24" l="1"/>
  <c r="G40" i="24" l="1"/>
  <c r="H134" i="24" l="1"/>
  <c r="G134" i="24"/>
  <c r="H128" i="24"/>
  <c r="G128" i="24"/>
  <c r="H124" i="24"/>
  <c r="G124" i="24"/>
  <c r="H66" i="24"/>
  <c r="G66" i="24"/>
  <c r="H129" i="24" l="1"/>
  <c r="G129" i="24"/>
  <c r="G135" i="24" l="1"/>
  <c r="H135" i="24"/>
</calcChain>
</file>

<file path=xl/sharedStrings.xml><?xml version="1.0" encoding="utf-8"?>
<sst xmlns="http://schemas.openxmlformats.org/spreadsheetml/2006/main" count="491" uniqueCount="313">
  <si>
    <t xml:space="preserve">PATVIRTINTA
Lietuvos Respublikos švietimo, mokslo 
ir sporto ministro 2021 m. kovo 18 d. įsakymu 
Nr. V-423
(Lietuvos Respublikos švietimo, mokslo ir sporto
                                       ministro 2022 m. vasario 9 d. įsakymo Nr. V-201 redakcija)                                                                                 
</t>
  </si>
  <si>
    <t>(Valstybės biudžeto lėšų panaudojimą pagrindžiančių dokumentų ketvirčio registro forma)</t>
  </si>
  <si>
    <t>(Programos vykdytojo kodas)</t>
  </si>
  <si>
    <t>(Programos vykdytojo pavadinimas)</t>
  </si>
  <si>
    <t>(Programos vykdytojo buveinė, telefonas, elektroninis paštas)</t>
  </si>
  <si>
    <t>Valstybės biudžeto lėšų naudojimo sutartis</t>
  </si>
  <si>
    <t>(sutarties data ir Nr.)</t>
  </si>
  <si>
    <t>(Programos pavadinimas)</t>
  </si>
  <si>
    <t>(data ir numeris)</t>
  </si>
  <si>
    <t>Eil. Nr.</t>
  </si>
  <si>
    <r>
      <t xml:space="preserve">Ataskaitinio laikotarpio </t>
    </r>
    <r>
      <rPr>
        <i/>
        <sz val="9"/>
        <rFont val="Times New Roman"/>
        <family val="1"/>
        <charset val="186"/>
      </rPr>
      <t>patirtų</t>
    </r>
    <r>
      <rPr>
        <sz val="9"/>
        <rFont val="Times New Roman"/>
        <family val="1"/>
        <charset val="186"/>
      </rPr>
      <t xml:space="preserve"> išlaidų dokumentų registras</t>
    </r>
  </si>
  <si>
    <t>Prekių ar paslaugų tiekėjas</t>
  </si>
  <si>
    <t>Dokumento data (metai-mėnuo-diena)</t>
  </si>
  <si>
    <r>
      <t xml:space="preserve">Dokumento pavadinimas ir Nr.
</t>
    </r>
    <r>
      <rPr>
        <i/>
        <sz val="8"/>
        <rFont val="Times New Roman"/>
        <family val="1"/>
        <charset val="186"/>
      </rPr>
      <t>(PVM sąskaita faktūra, žiniaraštis, avansinė apyskaita, nurašymo aktas ir t.t.)</t>
    </r>
  </si>
  <si>
    <r>
      <t>Detalus paslaugos, prekės ar kito ūkinio įvykio aprašymas</t>
    </r>
    <r>
      <rPr>
        <i/>
        <sz val="8"/>
        <rFont val="Times New Roman"/>
        <family val="1"/>
        <charset val="186"/>
      </rPr>
      <t xml:space="preserve"> (prekės ar paslaugos pavadinimas, mato vieneto pavadinimas, kiekis)</t>
    </r>
  </si>
  <si>
    <t>Programos priemonės pavadinimas</t>
  </si>
  <si>
    <r>
      <t xml:space="preserve">Dokumento (ar panaudotos dalies) </t>
    </r>
    <r>
      <rPr>
        <sz val="8"/>
        <rFont val="Times New Roman"/>
        <family val="1"/>
      </rPr>
      <t>valstybės biudžeto</t>
    </r>
    <r>
      <rPr>
        <sz val="8"/>
        <rFont val="Times New Roman"/>
        <family val="1"/>
        <charset val="186"/>
      </rPr>
      <t xml:space="preserve"> lėšų suma (Eur)</t>
    </r>
  </si>
  <si>
    <t>Dokumento (ar panaudotos dalies) nuosavų ar kt. lėšų suma (Eur)</t>
  </si>
  <si>
    <t xml:space="preserve">I. Programos įgyvendinimo išlaidos </t>
  </si>
  <si>
    <t xml:space="preserve">1. Programos tiesioginių vykdytojų ir vykdymo koordinatoriaus darbo užmokestis ir su juo susiję vykdytojo mokesčiai </t>
  </si>
  <si>
    <t>Iš viso 1</t>
  </si>
  <si>
    <t xml:space="preserve">2. Dalyvavimo sporto renginiuose ir kompensuojamosios išlaidos </t>
  </si>
  <si>
    <t>Iš viso 2</t>
  </si>
  <si>
    <t>3. Programos tiesioginių vykdytojų komandiruočių išlaidos</t>
  </si>
  <si>
    <t>Iš viso 3</t>
  </si>
  <si>
    <t>4. Patalpų, skirtų Programos priemonėms tiesiogiai vykdyti, sporto bazių, sporto inventoriaus ir (ar) įrangos nuomos išlaidos </t>
  </si>
  <si>
    <t>Iš viso 4</t>
  </si>
  <si>
    <t>5. Prekių, sporto inventoriaus ir (ar) įrangos (kurių vieneto vertė iki 500 Eur su PVM) įsigijimas ir paslaugos</t>
  </si>
  <si>
    <t>Iš viso 5</t>
  </si>
  <si>
    <t>6. Išlaidos sporto informacijos sklaidai, Programos vykdymui viešinti (ne daugiau 5 proc. Programai skirtų valstybės biudžeto lėšų)</t>
  </si>
  <si>
    <t>Iš viso 6</t>
  </si>
  <si>
    <t>7. Narystės tarptautinėse organizacijose mokesčiai (iki 1 proc. valstybės biudžeto lėšų sumos)</t>
  </si>
  <si>
    <t>Iš viso 7</t>
  </si>
  <si>
    <t>8. Ilgalaikio materialiojo (daugiau kaip 500 Eur su PVM) ir nematerialiojo (nepriklausomai nuo vertės dydžio) turto įsigijimas</t>
  </si>
  <si>
    <t>Iš viso 8</t>
  </si>
  <si>
    <t xml:space="preserve">Iš viso I </t>
  </si>
  <si>
    <t>II. Programos administravimo išlaidos (ne daugiau kaip 20 proc. Programai skirtų valstybės biudžeto lėšų)</t>
  </si>
  <si>
    <t>Programos administravimo išlaidos (buhalterinę apskaitą tvarkančio asmens darbo užmokesčiui ir (ar) apskaitos paslaugoms, transporto ir patalpų nuomos, komunalinių paslaugų, daiktų eksploatavimo, ryšių ir kitoms paslaugoms)</t>
  </si>
  <si>
    <t>Iš viso II</t>
  </si>
  <si>
    <t>Iš viso ataskaitoje</t>
  </si>
  <si>
    <t xml:space="preserve">Patvirtiname, kad: </t>
  </si>
  <si>
    <t>1) Programos vykdymui skirtos lėšos panaudotos vadovaujantis Sutarties sąlygomis pagal Sutarties priedą – detaliąją valstybės biudžeto lėšų naudojimo sąmatą, o Programos vykdymo laikotarpiu patirtas išlaidas patvirtina šiame sąraše nurodyti dokumentai;</t>
  </si>
  <si>
    <t>2) visos šiame registre nurodytos išlaidos yra tiesiogiai susijusios su Programa, proporcingos ir būtinos jai įgyvendinti.</t>
  </si>
  <si>
    <t>(Vykdytojo atstovo pareigų pavadinimas  )</t>
  </si>
  <si>
    <t>(Vardas, pavardė, parašas)</t>
  </si>
  <si>
    <t>(Vykdytojo finansininko arba galinčio tvarkyti apskaitą  kito asmens pareigų pavadinimas)</t>
  </si>
  <si>
    <t>SUDERINTA:</t>
  </si>
  <si>
    <t>SUDERINTA IR ĮTRAUKTA Į APSKAITĄ:</t>
  </si>
  <si>
    <t>(Švietimo, mokslo ir sporto ministerijos valstybės tarnautojo ar darbuotojo, atsakingo už priemonės vykdymą, pareigų pavadinimas, vardas, pavardė, parašas)</t>
  </si>
  <si>
    <t>(Švietimo, mokslo ir sporto ministerijos Buhalterinės apskaitos skyriaus valstybės tarnautojo ar darbuotojo pareigų pavadinimas, vardas ir pavardė, parašas)</t>
  </si>
  <si>
    <t>Lietuvos žolės riedulio federacija</t>
  </si>
  <si>
    <t>Žemaitės g. 6, Vilnius, +37068751721, info@zoles-riedulys.lt</t>
  </si>
  <si>
    <t>2022 m. vasario 9 d. Nr. S-90</t>
  </si>
  <si>
    <t>Žolės riedulio sporto šakos aukšto meistriškumo sporto programa</t>
  </si>
  <si>
    <t>E. Kazakovaitė</t>
  </si>
  <si>
    <t>VMI</t>
  </si>
  <si>
    <t>Sodra</t>
  </si>
  <si>
    <t>L. Čaikauskas</t>
  </si>
  <si>
    <t>DU žiniaraštis Nr. 2022/03LŽRF</t>
  </si>
  <si>
    <t>Šiaulių sporto gimnazija</t>
  </si>
  <si>
    <t>UAB "Sėkmės zigzagas"</t>
  </si>
  <si>
    <t>Ugnė Chmeliauskaitė</t>
  </si>
  <si>
    <t>Alfredas Pliadis</t>
  </si>
  <si>
    <t>Prezidentas</t>
  </si>
  <si>
    <t>Leonardas Čaikauskas</t>
  </si>
  <si>
    <t>Buhalterė</t>
  </si>
  <si>
    <t>Eglė Rudžionienė</t>
  </si>
  <si>
    <t>Lietuvos moterų ir vyrų, jaunių rinktinės pasiruošimo eigos ir dalyvavimo EČ viešinimas</t>
  </si>
  <si>
    <t xml:space="preserve">Sporto įranga ir sportinis inventorius </t>
  </si>
  <si>
    <t>Darbo užmokestis programos vykdymo kordinatoriui - Federacijos vadovui</t>
  </si>
  <si>
    <t>Programos tiesioginių vykdytojų darbo užmokestis - administracijos vadovei</t>
  </si>
  <si>
    <t>Valstybės biudžeto lėšų panaudojimą pagrindžiančių dokumentų II ketvirčio registras</t>
  </si>
  <si>
    <t>Darbo užmokestis 2022 m. kovo mėn. 1 mėn. x 800,01 Eur/mėn.</t>
  </si>
  <si>
    <t>2022 04 01</t>
  </si>
  <si>
    <t>Darbo užmokestis 2022 m. kovo mėn. 1 mėn. x 783,70 Eur/mėn.</t>
  </si>
  <si>
    <t>GPM 2022 m. kovo mėn. 1 mėn. x 452,18 Eur/mėn.</t>
  </si>
  <si>
    <t>Soc.draudimas 2022 m. kovo mėn. 1 mėn. x 548,72 Eur/mėn.</t>
  </si>
  <si>
    <t>GPM 2022 m. kovo mėn. 1 mėn. x 272,59 Eur/mėn.</t>
  </si>
  <si>
    <t>Soc.draudimas 2022 m. kovo mėn. 1 mėn. x 330,79 Eur/mėn.</t>
  </si>
  <si>
    <t>Darbo užmokestis 2022 m. balandžio mėn. 1 mėn. x 1300,01 Eur/mėn.</t>
  </si>
  <si>
    <t>DU žiniaraštis Nr. 2022/04LŽRF</t>
  </si>
  <si>
    <t>2022 05 02</t>
  </si>
  <si>
    <t>Darbo užmokestis 2022 m. balandžio mėn. 1 mėn. x 758,35 Eur/mėn.</t>
  </si>
  <si>
    <t>GPM 2022 m. balandžio mėn. 1 mėn. x 452,18 Eur/mėn.</t>
  </si>
  <si>
    <t>Soc.draudimas 2022 m. balandžio mėn. 1 mėn. x 548,72 Eur/mėn.</t>
  </si>
  <si>
    <t>IĮ "Verovita"</t>
  </si>
  <si>
    <t>2022 04 05</t>
  </si>
  <si>
    <t>Sąskaita faktūra SMP Nr. 0150</t>
  </si>
  <si>
    <t>Sporto salės nuoma 2022 03 05, 06, 26 14 val. x 50 Eur/val.</t>
  </si>
  <si>
    <t>2022 04 08</t>
  </si>
  <si>
    <t>PVM sąskaita faktūra SZ Nr. 00990</t>
  </si>
  <si>
    <t>UAB "Teida"</t>
  </si>
  <si>
    <t>2022 04 13</t>
  </si>
  <si>
    <t>PVM sąskaita faktūra Nr. TEIS002167</t>
  </si>
  <si>
    <t>IĮ "Adiada"</t>
  </si>
  <si>
    <t>PVM sąskaita faktūra ADD Nr. 6903</t>
  </si>
  <si>
    <t>PVM sąskaita faktūra SZ Nr. 00992</t>
  </si>
  <si>
    <t>Lietuvos rinktinės treniruočių marškinėlių ženklinimas 52 vnt. x 2,20 Eur/vnt. + PVM</t>
  </si>
  <si>
    <t>2022 04 19</t>
  </si>
  <si>
    <t>Sąskaita faktūra VD Nr. 074</t>
  </si>
  <si>
    <t>Lietuvos merginų jaunimo U21 rinktinės pasirengimas 2022 m. Europos jaunių U21 merginų žolės riedulio čempionatui III</t>
  </si>
  <si>
    <t>PVM sąskaita faktūra SZ Nr. 00997</t>
  </si>
  <si>
    <t>Prizas (3 vnt. x 12 Eur/vnt.)+ Taurė (1 vnt. x 27 Eur/vnt.) + Medalis (36 vnt. x 1,80 Eur/vnt.) + PVM</t>
  </si>
  <si>
    <t>Vilniaus m. SŽK "Žuvėdra"</t>
  </si>
  <si>
    <t>2022 04 20</t>
  </si>
  <si>
    <t>Sąskaita faktūra ŽUV Nr. 004</t>
  </si>
  <si>
    <t>Transporto paslaugos 2022 04 20 1 vnt. x 90 Eur/vnt.</t>
  </si>
  <si>
    <t>Transporto priemonės Opel Vivaro nuoma. Lietuvos jaunimo rinktinės žaidėjų nuvežimas Vilnius - Šiauliai 2022 04 20 1 vnt. x 150 Eur/vnt.</t>
  </si>
  <si>
    <t>2022 04 14</t>
  </si>
  <si>
    <t>Sąskaita faktūra 22 Nr. 29</t>
  </si>
  <si>
    <t>UAB "HotelTomasLT"</t>
  </si>
  <si>
    <t>2022 04 22</t>
  </si>
  <si>
    <t>PVM sąskaita faktūra RBT Nr. 0020909</t>
  </si>
  <si>
    <t>UAB "Viada Lt"</t>
  </si>
  <si>
    <t>Kvitas Nr. 435/2224</t>
  </si>
  <si>
    <t>Dyzelinas 19,94 l x 1,819 Eur/l - 1,99 Eur nuolaida</t>
  </si>
  <si>
    <t>Cirle K Lietuva, UAB</t>
  </si>
  <si>
    <t>Kvitas Nr. 401004/191</t>
  </si>
  <si>
    <t>Benzinas 19,66 l x 1,788 Eur/l - 0,69 Eur nuolaida</t>
  </si>
  <si>
    <t>2022 04 24</t>
  </si>
  <si>
    <t>Kvitas Nr. 1089361/125</t>
  </si>
  <si>
    <t>Dujos 48,24 l x 0,723 Eur/l - 2,07 Eur nuolaida</t>
  </si>
  <si>
    <t>Šiaulių regbio ir žolės riedulio akademija</t>
  </si>
  <si>
    <t>2022 04 25</t>
  </si>
  <si>
    <t>Sąskaita faktūra SMK Nr. 002023</t>
  </si>
  <si>
    <t>Fotografo paslaugos Turnyras Vilniuje 2022 04 14 1 d. x 58 Eur/d.</t>
  </si>
  <si>
    <t>Fotografo paslaugos Lietuvos žolės riedulio čempionato rungtynės Vilniuje 2022 04 24 1 d. x 58 Eur/d.</t>
  </si>
  <si>
    <t>Sąskaita faktūra 22 Nr. 33</t>
  </si>
  <si>
    <t>Sąskaita faktūra 22 Nr. 34</t>
  </si>
  <si>
    <t>Fotografo paslaugos Lietuvos U-21 vaikinų rinktinės treniruotė specializuotame žolės riedulio stadione Vilniuje 2022 04 22 1 d. x 58 Eur/d.</t>
  </si>
  <si>
    <t>2022 04 26</t>
  </si>
  <si>
    <t>Sąskaita faktūra ŽUV Nr. 2022/005</t>
  </si>
  <si>
    <t>Sporto bazės nuoma Lietuvos jaunimo U-21 rinktinės MTS metu 2022 04 20-22 10 val. x 50 Eur/val.</t>
  </si>
  <si>
    <t>Už žolės riedulio stadiono nuomą 2022 04 20/22 12 val. x 24 Eur/val.</t>
  </si>
  <si>
    <t>UAB "LTG Link"</t>
  </si>
  <si>
    <t>2022 04 21</t>
  </si>
  <si>
    <t>E. bilietas Nr. 220420976691</t>
  </si>
  <si>
    <t>UAB "Baltijos parkai"</t>
  </si>
  <si>
    <t>2022 04 28</t>
  </si>
  <si>
    <t>PVM sąskaita faktūra BP Nr. 109845/28/04/22</t>
  </si>
  <si>
    <t>Traukinio bilietas Šiauliai - Vilnius 2022 04 21 1 bilietas x 13,30 Eur/bilietas</t>
  </si>
  <si>
    <t>MB "Patogi kelionė"</t>
  </si>
  <si>
    <t>Sąskaita faktūra PK Nr. 0000635</t>
  </si>
  <si>
    <t>Transporto paslaugos Šiauliai - Vilnius - Šiauliai 1 vnt. x 450 Eur/vnt.</t>
  </si>
  <si>
    <t>Sąskaita faktūra PK Nr. 0000637</t>
  </si>
  <si>
    <t>Transporto paslaugos Šiauliai - Vilnius 1 vnt. x 200 Eur/vnt.</t>
  </si>
  <si>
    <t>2022 04 27</t>
  </si>
  <si>
    <t>Sąskaita faktūra 22 Nr. 36</t>
  </si>
  <si>
    <t>PVM sąskaita faktūra SZ Nr. 01004</t>
  </si>
  <si>
    <t>Medalis su juostele LMVČ 132 vnt. x 13 Eur/vnt. + PVM</t>
  </si>
  <si>
    <t>2022 05 05</t>
  </si>
  <si>
    <t>PVM sąskaita faktūra SZ Nr. 01008</t>
  </si>
  <si>
    <t>Perkeliami rinktinių treniruočių vartai (2 vnt. x 35,10 Eur/vnt.) + (Maišeliai sportinei aprangai (5 vnt. x 1,30 Eur/vnt.) + PVM</t>
  </si>
  <si>
    <t>2022 05 03</t>
  </si>
  <si>
    <t>Sąskaita faktūra 22 Nr. 39</t>
  </si>
  <si>
    <t>Fotografo paslaugos Lietuvos vyrų žolės riedulio čempionato rungtynės Vilniuje 2022 04 24 1 d. x 58 Eur/d.</t>
  </si>
  <si>
    <t>Fotografo paslaugos Lietuvos vyrų žolės riedulio čempionato rungtynės Rudaminoje 2022 05 01 1 d. x 58 Eur/d.</t>
  </si>
  <si>
    <r>
      <t>Sąskaita faktūra ŽUV Nr. 2022/00</t>
    </r>
    <r>
      <rPr>
        <sz val="10"/>
        <rFont val="Times New Roman"/>
        <family val="1"/>
      </rPr>
      <t>6</t>
    </r>
  </si>
  <si>
    <t>Irangos nuoma 1 mėn. x 43,56 Eur/mėn.</t>
  </si>
  <si>
    <t>2022 05 06</t>
  </si>
  <si>
    <t>PVM sąskaita faktūra SZ Nr. 01009</t>
  </si>
  <si>
    <t>Taurė (1 vnt. x 50 Eur/vnt.) + Medalis (36 vnt. x 3 Eur/vnt.) + Prizai (6 vnt. x 12 Eur/vnt.) + PVM</t>
  </si>
  <si>
    <t>2022 05 09</t>
  </si>
  <si>
    <t>Sąskaita faktūra 22 Nr. 41</t>
  </si>
  <si>
    <t>Fotografo paslaugos Lietuvos vyrų žolės riedulio čempionato rungtynės Rudaminoje. B divizionas. 2022 05 08 1 d. x 58 Eur/d.</t>
  </si>
  <si>
    <t>2022 05 18</t>
  </si>
  <si>
    <t>PVM sąskaita faktūra SZ Nr. 01012</t>
  </si>
  <si>
    <t>Tentas su LŠMSM logotipu žolės riedulio stadione (2 vnt. x 65 Eur/vnt.) + Teisėjų aprangos logotipai LMVČ "A" ir "B" div. (35 vnt. x 4 Eur/vnt.) + PVM</t>
  </si>
  <si>
    <t>Internetinės svetainės atnaujinimas ir IT priežiūra.</t>
  </si>
  <si>
    <t>2022 05 19</t>
  </si>
  <si>
    <t>PVM sąskaita faktūra SZ Nr. 01013</t>
  </si>
  <si>
    <t>Informacijos sklaida programos vykdymui viešinti. Išorinis kietasis diskas nuotraukų saugojimui 1 vnt. x 60 Eur/vnt. + PVM</t>
  </si>
  <si>
    <t>Informacijos sklaida - rėminimo paslaugos 6 vnt. x 23 Eur/vnt. + PVM</t>
  </si>
  <si>
    <t>UAB "Taurės"</t>
  </si>
  <si>
    <t>2022 05 20</t>
  </si>
  <si>
    <t>PVM sąskaita faktūra TSI NR. 000009025</t>
  </si>
  <si>
    <t>Taurė L2101/C aukštis 45,5 cm. Skersmuo 1 (1 vnt. x 29,75 Eur) + Graviruotas lipdukas (1 vnt. x 1,65 Eur/vnt) + PVM</t>
  </si>
  <si>
    <t>Sąskaita faktūra 22 Nr. 43</t>
  </si>
  <si>
    <t>UAB "Eurovaistinė"</t>
  </si>
  <si>
    <t>2022 05 10</t>
  </si>
  <si>
    <t>PVM sąskaita faktūra Nr. K0317 3794</t>
  </si>
  <si>
    <t>EASY ICE, vienkartinis ledo maišelis N1 18 cmx14 cm (3 vnt. x 1,18 Eur/vnt.) + ICE POWER, šaldomasis purškalas COLD SPRAY, 200 ml (1 vnt. x 6,27 Eur/vnt.) + MEDRULL, tvarstis medicininis nesterilus, 10 cm x 5 m (2 vnt. x 0,365 Eur/vnt.) + Sterilus tvarstis Gamma 7 m x 14 cm (3 vnt. x 0,655 Eur/vnt.) + PVM</t>
  </si>
  <si>
    <t>2022 06 01</t>
  </si>
  <si>
    <t>DU žiniaraštis Nr. 2022/05LŽRF</t>
  </si>
  <si>
    <t>Darbo užmokestis 2022 m. gegužės mėn. 1 mėn. x 1300,01 Eur/mėn.</t>
  </si>
  <si>
    <t>Darbo užmokestis 2022 m. gegužės mėn. 1 mėn. x 809,06 Eur/mėn.</t>
  </si>
  <si>
    <t>GPM 2022 m. balandžio mėn. 1 mėn. x 263,77 Eur/mėn.</t>
  </si>
  <si>
    <t>Soc.draudimas 2022 m. balandžio mėn. 1 mėn. x 320,09 Eur/mėn.</t>
  </si>
  <si>
    <t>GPM 2022 m. gegužės mėn. 1 mėn. x 452,18 Eur/mėn.</t>
  </si>
  <si>
    <t>Soc.draudimas 2022 m. gegužės mėn. 1 mėn. x 548,72 Eur/mėn.</t>
  </si>
  <si>
    <t>GPM 2022 m. gegužės mėn. 1 mėn. x 281,41 Eur/mėn.</t>
  </si>
  <si>
    <t>Soc.draudimas 2022 m. gegužės mėn. 1 mėn. x 341,49 Eur/mėn.</t>
  </si>
  <si>
    <t>Sąskaita apmokėjimui Nr. 10/2022</t>
  </si>
  <si>
    <t>Viešbučio paslaugos (nakvynė) (9 žm. x 1 para x 82,5689 Eur/žm.) + PVM</t>
  </si>
  <si>
    <t>20/04/22 Apgyvendinimas (1 vnt. x 664 Eur/vnt.) + Restorano paslaugos (1 vnt. x 486 Eur/vnt.) + PVM</t>
  </si>
  <si>
    <t>European Hockey Federation</t>
  </si>
  <si>
    <t>Sąskaita faktūra Nr. 1199</t>
  </si>
  <si>
    <t>Vilniaus m. SŽK Trakų Vokės "Erta"</t>
  </si>
  <si>
    <t>2022 05 24</t>
  </si>
  <si>
    <t>Sąskaita faktūra ERTA Nr. 22/0010</t>
  </si>
  <si>
    <t>Transporto paslaugos už sportininkų nuvežimą į Jaunimo U-21 MTS balandžio mėn. 1 vnt. x 26 Eur/vnt.</t>
  </si>
  <si>
    <t>Ryanair</t>
  </si>
  <si>
    <t>Bilietas Nr. G818VV</t>
  </si>
  <si>
    <t>Lėktuvo bilietas Eindhoven - Vilnius 1 vnt. x 133,83 Eur/vnt.</t>
  </si>
  <si>
    <t>Bilietas Nr. I88TMV</t>
  </si>
  <si>
    <t>Lėktuvo bilietas Vilnius - Eindhoven 1 vnt. x 124,09 Eur/vnt.</t>
  </si>
  <si>
    <t>Wizzair</t>
  </si>
  <si>
    <t>Sąskaita faktūra Nr. 110260772Z</t>
  </si>
  <si>
    <t>Lėktuvo bilietas Eindhoven - Vilnius 1 vnt. x 109,70 Eur/vnt.</t>
  </si>
  <si>
    <t>UAB "Sigituras"</t>
  </si>
  <si>
    <t>2022 06 02</t>
  </si>
  <si>
    <t>PVM sąskaita faktūra SIG Nr. 22 - 50</t>
  </si>
  <si>
    <t>Sportininkų vežimo paslauga Šiauliai - Hradec Kralove 1 vnt. x 3542 Eur/vnt.</t>
  </si>
  <si>
    <t>UAB "Bondrida"</t>
  </si>
  <si>
    <t>2022 06 14</t>
  </si>
  <si>
    <t>PVM sąskaita faktūra EBA Nr. 14256</t>
  </si>
  <si>
    <t>2022 06 30</t>
  </si>
  <si>
    <t>Sąskaita faktūra ŽUV Nr. 010</t>
  </si>
  <si>
    <t>Transporto priemonės Opel Vivaro nuoma. Lietuvos vyrų rinktinės žaidėjų nuvežimas Vilnius - Širvintos - Šiauliai -Vilnius 2022 06 30, 07 01, 02, 03 4 vnt. x 50 Eur/vnt.</t>
  </si>
  <si>
    <t>Sąskaita faktūra SMP Nr. 0138</t>
  </si>
  <si>
    <t>Sporto salės nuoma 2022 m. balandžio mėn. 4,5 val. x 50 Eur/val.</t>
  </si>
  <si>
    <t>2022 06 06</t>
  </si>
  <si>
    <r>
      <t>Sąskaita faktūra ŽUV Nr. 2022/007</t>
    </r>
    <r>
      <rPr>
        <sz val="10"/>
        <rFont val="Times New Roman"/>
        <family val="1"/>
      </rPr>
      <t/>
    </r>
  </si>
  <si>
    <t>Irangos nuoma 1 mėn. x 70,27 Eur/mėn.</t>
  </si>
  <si>
    <t>2022 06 15</t>
  </si>
  <si>
    <t>Sąskaita faktūra SMK Nr. 002033</t>
  </si>
  <si>
    <t>Už žolės riedulio stadiono nuomą 2022 04 4 val. x 24 Eur/val.</t>
  </si>
  <si>
    <t>COMPEX kineziologinis teipas, mėlynas (3 vnt. x 11,90 Eur/vnt.) + COMPEX kineziologinis teipas , rožinis (3 vnt. x 11,90 Eur/vnt.) + PVM</t>
  </si>
  <si>
    <t>2022 05 26</t>
  </si>
  <si>
    <t>PVM sąskaita faktūra SZ Nr. 01017</t>
  </si>
  <si>
    <t>Taurė (4 vnt. x 17 Eur/vnt.) + prizas (6 vnt. x 12 Eur/vnt.) + medalis (54 vnt. x 2,50 Eur/vnt.) + PVM</t>
  </si>
  <si>
    <t>UAB "Rezus.lt"</t>
  </si>
  <si>
    <t>2022 05 31</t>
  </si>
  <si>
    <t>Sąskaita faktūra REZVKO22 Nr. 0412</t>
  </si>
  <si>
    <t>Laboratoriniai tyrimai Vilniuje 1 vnt. x 226 Eur/vnt.</t>
  </si>
  <si>
    <t>PVM sąskaita faktūra SZ Nr. 01025</t>
  </si>
  <si>
    <t>LVČ "A" div. prizas (3 vnt. x 12,42 Eur/vnt.) + LMČ "A" div. prizas (3 vnt. x 12,42 Eur/vnt.) + LVU-21 prizas (4 vnt. x 12,42 Eur/vnt.) + PVM</t>
  </si>
  <si>
    <t>PVM sąskaita faktūra SZ Nr. 01030</t>
  </si>
  <si>
    <t>Medalis (60 vnt. x 1,20 Eur/vnt.) + taurė (6 vnt. x 12 Eur/vnt.) + PVM</t>
  </si>
  <si>
    <t>PVM sąskaita faktūra SZ Nr. 01031</t>
  </si>
  <si>
    <t>Medalis (81 vnt. x 1,20 Eur/vnt.) + (taurė (6 vnt. x 12 Eur/vnt.) + PVM</t>
  </si>
  <si>
    <t>PVM sąskaita faktūra SZ Nr. 01032</t>
  </si>
  <si>
    <t>Taurė (4 vnt. x 15 Eur/vnt.) + Prizas (6 vnt. x 13 Eur/vnt.) + medalis (54 vnt. x 3 Eur/vnt.) + PVM</t>
  </si>
  <si>
    <t>2022 06 17</t>
  </si>
  <si>
    <t>Sąskaita faktūra ŽUV Nr. 2022/009</t>
  </si>
  <si>
    <t>Sintetinės dangos aikštės laistymas 2022 m. gegužės mėn. 1 mėn. x 133 Eur/mėn.</t>
  </si>
  <si>
    <t>TK Sports GmbH</t>
  </si>
  <si>
    <t>2022 06 27</t>
  </si>
  <si>
    <t>Sąskaita faktūra Nr. RG2203017</t>
  </si>
  <si>
    <t>Kamuoliukai TK Dimple Deluxe Ball, white (320 vnt. x 2,65 Eur/vnt.) + kamuoliukai TK Dimple Deluxe Ball, yellow (100 vnt. x 2,65 Eur/vnt.) + pakavimas ir siuntimas (3 vnt. x 35 Eur/vnt.) + PVM</t>
  </si>
  <si>
    <t>Apotheka Pharma Vaistinė, UAB</t>
  </si>
  <si>
    <t>2022 06 28</t>
  </si>
  <si>
    <t>Amosiklav 875 mg + 125 mg plėv. dengtos tabletės N14 1 vnt. x 11,04 Eur/vnt.</t>
  </si>
  <si>
    <t>G Sportas, UAB</t>
  </si>
  <si>
    <t>2022 06 29</t>
  </si>
  <si>
    <t>PVM sąskaita faktūra Nr. 3106-000396</t>
  </si>
  <si>
    <t>PVM sąskaita faktūra Nr. GV81000135</t>
  </si>
  <si>
    <t>SC Liquid Magnesium 1 l ananasų sk. (3 vnt. x 15,92 Eur/vnt.) + BT Multi Hyp. Drink conc. 1 l ananasų sk. (4 vnt. x 12,74 Eur/vnt.) + NTR Multicomlex Compressed Caps 60 (5 vnt. x 11,12 Eur/vnt.) + BT BCAA Zero 360 g. mėl.vynuogė (3 vnt. x 21,20 Eur/vnt.)</t>
  </si>
  <si>
    <t>Compex kineziologinis teipas, juodas 8 vnt. x 9,84 Eur/vnt. + PVM</t>
  </si>
  <si>
    <t>2022 04 29</t>
  </si>
  <si>
    <t>Sąskaita apmokėjimui Nr. 14/2022</t>
  </si>
  <si>
    <t>Sąskaita faktūra 22 Nr. 44</t>
  </si>
  <si>
    <t>Fotografo paslaugos Lietuvos žolės riedulio vyrų čempionato dvi rungtynės Vilniuje 2022 05 22 1 d. x 68 Eur/d.</t>
  </si>
  <si>
    <t>2022 05 25</t>
  </si>
  <si>
    <t>Sąskaita faktūra 22 Nr. 47</t>
  </si>
  <si>
    <t>Fotografo paslaugos Lietuvos žolės riedulio vyrų ir moterų čempionato dvi rungtynės Vilniuje 2022 05 22 1 d. x 58 Eur/d.</t>
  </si>
  <si>
    <t>2022 05 30</t>
  </si>
  <si>
    <t>Sąskaita faktūra 22 Nr. 48</t>
  </si>
  <si>
    <t>Sąskaita apmokėjimui Nr. 17/2022</t>
  </si>
  <si>
    <t>Lietuvos žolės riedulio federacijos paskyros koordinavimas gegužės mėnesį pagal sutartį Nr. 2019/3 1 mėn. x 120 Eur/mėn.</t>
  </si>
  <si>
    <t>Lietuvos žolės riedulio federacijos paskyros koordinavimas balandžio mėnesį pagal sutartį Nr. 2019/3 1 mėn. x 120 Eur/mėn.</t>
  </si>
  <si>
    <t>Lietuvos žolės riedulio federacijos paskyros koordinavimas kovo mėnesį pagal sutartį Nr. 2019/3 1 mėn. x 120 Eur/mėn.</t>
  </si>
  <si>
    <t>2022 06 18</t>
  </si>
  <si>
    <t>Sąskaita faktūra 22 Nr. 52</t>
  </si>
  <si>
    <t>Fotografo paslaugos Lietuvos vaikų žolės riedulio U-10 varžybos 2022 05 27 1 d. x 58 Eur/d.</t>
  </si>
  <si>
    <t>Fotografo paslaugos Lietuvos vyrų žolės riedulio čempionatas Vilniuje 2022 06 18 1 d. x 58 Eur/d.</t>
  </si>
  <si>
    <t>2022 06 19</t>
  </si>
  <si>
    <t>Sąskaita faktūra 22 Nr. 53</t>
  </si>
  <si>
    <t>Fotografo paslaugos lietuvos moterų žolės riedulio čempionatas 2022 06 19 1 d. x 58 Eur/d.</t>
  </si>
  <si>
    <t>2022 06 25</t>
  </si>
  <si>
    <t>Sąskaita faktūra 22 Nr. 56</t>
  </si>
  <si>
    <t>Fotografo paslaugos Lietuvos moterų žolės riedulio čempionatas. Mažasis finalas. 2022 06 22 1 d. x 58 Eur/d.</t>
  </si>
  <si>
    <t>UAB "videosportas.lt"</t>
  </si>
  <si>
    <t>Sąskaita faktūra VDS Nr. 00193</t>
  </si>
  <si>
    <t>Filmavimo ir tiesioginės transliacijos paslaugos 1 vnt. x 480,25 Eur/vnt.</t>
  </si>
  <si>
    <t>Sąskaita faktūra 22 Nr. 57</t>
  </si>
  <si>
    <t>Fotografo paslaugos Lietuvos vyrų čempionatas dėl 3 - 4 vietų 2022 06 29 1 d. x 58 Eur/d.</t>
  </si>
  <si>
    <t>Fotografo paslaugos Lietuvos žolės riedulio čempionato berniukų U-12 turnyro kovos Vilniuje 2022 05 18 1 d. x 58 Eur/d.</t>
  </si>
  <si>
    <t>LŽRF treneriai</t>
  </si>
  <si>
    <t>Išlaidų sąmata Nr. IS22/04/25U-21m</t>
  </si>
  <si>
    <t>LŽRF treneriai, sportininkai, aptarnaujantis personalas</t>
  </si>
  <si>
    <t>Išlaidų sąmata Nr. IS22/04/25U-21v</t>
  </si>
  <si>
    <t>Lietuvos vaikinų jaunimo U21 rinktinės pasirengimas 2022 m. Europos jaunių U21 vaikinų žolės riedulio čempionatui III</t>
  </si>
  <si>
    <t>Už transporto paslaugas 2022 06 08/13 Vilnius - Hradec Kralove - Vilnius 1 vnt. x 3650 Eur/vnt.</t>
  </si>
  <si>
    <t>Lietuvos vyrų nacionalinės rinktinės pasirengimas 2022 m. Europos atrankos B grupės varžyboms</t>
  </si>
  <si>
    <t>2022-07-08 Nr. 2022 II ketv. R</t>
  </si>
  <si>
    <t>Maistpinigiai vyr. treneriui (1 žm. x 3 d. x 30 Eur/d.) + maistpinigiai trenerio asistentui (1 žm. x 3 d. x 30 Eur/d.)</t>
  </si>
  <si>
    <t>Maistpinigiai sportininkams (8 žm. x 3 d. x 8 Eur/d.) + maistpinigiai vyr. treneriui (1 žm. x 3 d. x 30 Eur/d.) + maistpinigiai trenerio asistentams (2 žm. x 3 d. x 30 Eur/d.) + maistpinigiai med. atstovui (1 žm. x 3 d. x 30 Eur/d.)</t>
  </si>
  <si>
    <t>Starto mokestis EuroHockey Club Challenge II 2-5 june 2022, Gibraltar (Men) (1 vnt. x 650 Eur/vnt.) + starto mokestis EuroHockey Club Challenge I 3-6 june 2022, Rakovnik Czech Republic (Women) (1 vnt. x 650 Eur/vnt.)</t>
  </si>
  <si>
    <t>Peak Magnesium Citrate 240 g. (2 vnt. x 9,9173 Eur/vnt.) + Biotech Multi Hypnotic Drink 1000 ml. (2 vnt. x 123966 Eur/vnt.) + Nutrend Flexit Gel 100 ml. (3 vnt. x 2,4793 Eur/vnt.) + Biotech BCAA Flash Zero 360 g. (2 vnt. x 14,0495 Eur/vnt.) + Olimp Vita-Min One, 60 kaps. (4 vnt. x 4,9586 Eur/vnt.) + PVM</t>
  </si>
  <si>
    <t>Organizuoti ir vykdyti Lietuvos vyrų žolės riedulio ir uždarųjų patalpų čempionatus</t>
  </si>
  <si>
    <t>Organizuoti ir vykdyti Lietuvos vyrų žolės riedulio ir uždarųjų patalpų čempionatus, Organizuoti ir vykdyti Lietuvos moterų žolės riedulio ir uždarųjų patalpų čempionatus</t>
  </si>
  <si>
    <t>Organizuoti ir vykdyti Lietuvos vyrų žolės riedulio ir uždarųjų patalpų čempionatus, Organizuoti ir vykdyti Lietuvos moterų žolės riedulio ir uždarųjų patalpų čempionatus, Organizuoti ir vykdyti Lietuvos jaunių U-21 vaikinų ir merginų žolės riedulio ir uždarųjų patalpų čempionatus</t>
  </si>
  <si>
    <t>Organizuoti ir vykdyti Lietuvos vaikų U10 berniukų ir mergaičių vasaros žolės riedulio čempionatus</t>
  </si>
  <si>
    <t>Lietuvos vyrų nacionalinės rinktinės pasirengimas 2022 m. Europos atrankos B grupės varžyboms, Lietuvos moterų nacionalinės rinktinės pasirengimas 2022 m. Europos atrankos C grupės varžyboms, Lietuvos vaikinų jaunimo U21 rinktinės pasirengimas 2022 m. Europos jaunių U21 vaikinų žolės riedulio čempionatui III, Lietuvos merginų jaunimo U21 rinktinės pasirengimas 2022 m. Europos jaunių U21 merginų žolės riedulio čempionatui III</t>
  </si>
  <si>
    <t xml:space="preserve">Lietuvos vyrų nacionalinės rinktinės pasirengimas 2022 m. Europos atrankos B grupės varžyboms </t>
  </si>
  <si>
    <t>Organizuoti ir vykdyti Lietuvos vaikų U12 berniukų ir mergaičių vasaros žolės riedulio ir uždarųjų patalpų čempionatus</t>
  </si>
  <si>
    <t>Organizuoti ir vykdyti Lietuvos jaunučių mokinių U14 vaikinų ir merginų žolės riedulio ir uždarųjų patalpų čempionatus</t>
  </si>
  <si>
    <t>Lietuvos vaikinų jaunimo U21 rinktinės pasirengimas 2022 m. Europos jaunių U21 vaikinų žolės riedulio čempionatui III, Lietuvos merginų jaunimo U21 rinktinės pasirengimas 2022 m. Europos jaunių U21 merginų žolės riedulio čempionatui III</t>
  </si>
  <si>
    <t>PVM sąskaita faktūra Nr. TEIS002250</t>
  </si>
  <si>
    <t>Lietuvos vyrų nacionalinės rinktinės pasirengimas 2022 m. Europos atrankos B grupės varžyboms, Lietuvos moterų nacionalinės rinktinės pasirengimas 2022 m. Europos atrankos C grupės varžyboms, Lietuvos merginų jaunimo U21 rinktinės pasirengimas 2022 m. Europos jaunių U21 merginų žolės riedulio čempionatui III</t>
  </si>
  <si>
    <t xml:space="preserve">Lietuvos vyrų nacionalinės rinktinės pasirengimas 2022 m. Europos atrankos B grupės varžyboms, Lietuvos moterų nacionalinės rinktinės pasirengimas 2022 m. Europos atrankos C grupės varžyboms </t>
  </si>
  <si>
    <t>Organizuoti ir vykdyti Lietuvos jaunučių mokinių U14 vaikinų ir merginų žolės riedulio ir uždarųjų patalpų čempionatus, Organizuoti ir vykdyti Lietuvos vaikų U12 berniukų ir mergaičių vasaros žolės riedulio ir uždarųjų patalpų čempionatus, Dalyvauti tarptautiniuose turnyruose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</si>
</sst>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2" x14ac:knownFonts="1">
    <font>
      <sz val="10"/>
      <name val="Arial"/>
      <charset val="186"/>
    </font>
    <font>
      <b/>
      <sz val="12"/>
      <name val="Times New Roman"/>
      <family val="1"/>
      <charset val="186"/>
    </font>
    <font>
      <sz val="12"/>
      <name val="Times New Roman"/>
      <family val="1"/>
      <charset val="186"/>
    </font>
    <font>
      <sz val="10"/>
      <name val="Times New Roman"/>
      <family val="1"/>
      <charset val="186"/>
    </font>
    <font>
      <sz val="8"/>
      <name val="Times New Roman"/>
      <family val="1"/>
      <charset val="186"/>
    </font>
    <font>
      <b/>
      <sz val="9"/>
      <name val="Times New Roman"/>
      <family val="1"/>
      <charset val="186"/>
    </font>
    <font>
      <sz val="9"/>
      <name val="Times New Roman"/>
      <family val="1"/>
      <charset val="186"/>
    </font>
    <font>
      <b/>
      <sz val="10"/>
      <name val="Times New Roman"/>
      <family val="1"/>
      <charset val="186"/>
    </font>
    <font>
      <sz val="11"/>
      <name val="Times New Roman"/>
      <family val="1"/>
      <charset val="186"/>
    </font>
    <font>
      <b/>
      <i/>
      <sz val="12"/>
      <name val="Times New Roman"/>
      <family val="1"/>
      <charset val="186"/>
    </font>
    <font>
      <b/>
      <sz val="11"/>
      <name val="Times New Roman"/>
      <family val="1"/>
      <charset val="186"/>
    </font>
    <font>
      <i/>
      <sz val="8"/>
      <name val="Times New Roman"/>
      <family val="1"/>
      <charset val="186"/>
    </font>
    <font>
      <vertAlign val="superscript"/>
      <sz val="11"/>
      <name val="Times New Roman"/>
      <family val="1"/>
      <charset val="186"/>
    </font>
    <font>
      <u/>
      <sz val="10"/>
      <name val="Times New Roman"/>
      <family val="1"/>
      <charset val="186"/>
    </font>
    <font>
      <i/>
      <sz val="9"/>
      <name val="Times New Roman"/>
      <family val="1"/>
      <charset val="186"/>
    </font>
    <font>
      <b/>
      <sz val="12"/>
      <name val="Times New Roman"/>
      <family val="1"/>
    </font>
    <font>
      <sz val="10"/>
      <color theme="1"/>
      <name val="Times New Roman"/>
      <family val="1"/>
    </font>
    <font>
      <sz val="10"/>
      <color rgb="FFFF0000"/>
      <name val="Times New Roman"/>
      <family val="1"/>
      <charset val="186"/>
    </font>
    <font>
      <sz val="8"/>
      <name val="Times New Roman"/>
      <family val="1"/>
    </font>
    <font>
      <sz val="10"/>
      <name val="Times New Roman"/>
      <family val="1"/>
    </font>
    <font>
      <sz val="10"/>
      <color theme="1"/>
      <name val="Times New Roman"/>
      <family val="1"/>
      <charset val="186"/>
    </font>
    <font>
      <sz val="9"/>
      <name val="Times New Roman"/>
      <family val="1"/>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2">
    <xf numFmtId="0" fontId="0" fillId="0" borderId="0" xfId="0"/>
    <xf numFmtId="0" fontId="3" fillId="0" borderId="0" xfId="0" applyFont="1" applyAlignment="1" applyProtection="1">
      <alignment wrapText="1"/>
      <protection locked="0"/>
    </xf>
    <xf numFmtId="164" fontId="2" fillId="0" borderId="0" xfId="0" applyNumberFormat="1" applyFont="1" applyAlignment="1" applyProtection="1">
      <alignment horizontal="center"/>
      <protection locked="0"/>
    </xf>
    <xf numFmtId="0" fontId="1" fillId="0" borderId="0" xfId="0" applyFont="1" applyProtection="1">
      <protection locked="0"/>
    </xf>
    <xf numFmtId="0" fontId="2" fillId="0" borderId="0" xfId="0" applyFont="1" applyProtection="1">
      <protection locked="0"/>
    </xf>
    <xf numFmtId="0" fontId="3" fillId="0" borderId="0" xfId="0" applyFont="1" applyProtection="1">
      <protection locked="0"/>
    </xf>
    <xf numFmtId="0" fontId="2" fillId="0" borderId="0" xfId="0" applyFont="1" applyAlignment="1" applyProtection="1">
      <alignment horizontal="center"/>
      <protection locked="0"/>
    </xf>
    <xf numFmtId="0" fontId="10" fillId="0" borderId="0" xfId="0" applyFont="1" applyAlignment="1" applyProtection="1">
      <alignment horizontal="right"/>
      <protection locked="0"/>
    </xf>
    <xf numFmtId="0" fontId="4" fillId="0" borderId="0" xfId="0" applyFont="1" applyProtection="1">
      <protection locked="0"/>
    </xf>
    <xf numFmtId="0" fontId="4" fillId="0" borderId="0" xfId="0" applyFont="1" applyBorder="1" applyAlignment="1" applyProtection="1">
      <alignment horizontal="center" vertical="top"/>
      <protection locked="0"/>
    </xf>
    <xf numFmtId="0" fontId="4" fillId="0" borderId="0" xfId="0" applyFont="1" applyAlignment="1" applyProtection="1">
      <alignment horizontal="left"/>
      <protection locked="0"/>
    </xf>
    <xf numFmtId="0" fontId="6" fillId="0" borderId="0" xfId="0" applyFont="1" applyProtection="1">
      <protection locked="0"/>
    </xf>
    <xf numFmtId="0" fontId="9" fillId="0" borderId="0" xfId="0" applyFont="1" applyAlignment="1" applyProtection="1">
      <alignment horizontal="left"/>
      <protection locked="0"/>
    </xf>
    <xf numFmtId="0" fontId="3" fillId="0" borderId="0" xfId="0" applyFont="1" applyAlignment="1" applyProtection="1">
      <alignment horizontal="center"/>
      <protection locked="0"/>
    </xf>
    <xf numFmtId="0" fontId="6" fillId="0" borderId="0" xfId="0" applyFont="1" applyAlignment="1" applyProtection="1">
      <alignment horizontal="center"/>
      <protection locked="0"/>
    </xf>
    <xf numFmtId="0" fontId="3" fillId="0" borderId="0" xfId="0" applyFont="1" applyFill="1" applyProtection="1">
      <protection locked="0"/>
    </xf>
    <xf numFmtId="0" fontId="8" fillId="0" borderId="0" xfId="0" applyFont="1" applyProtection="1">
      <protection locked="0"/>
    </xf>
    <xf numFmtId="0" fontId="8" fillId="0" borderId="0" xfId="0" applyFont="1" applyBorder="1" applyAlignment="1" applyProtection="1">
      <alignment horizontal="left"/>
      <protection locked="0"/>
    </xf>
    <xf numFmtId="0" fontId="7" fillId="0" borderId="0" xfId="0" applyFont="1" applyAlignment="1" applyProtection="1">
      <alignment wrapText="1"/>
      <protection locked="0"/>
    </xf>
    <xf numFmtId="0" fontId="4" fillId="0" borderId="3" xfId="0" applyFont="1" applyBorder="1" applyAlignment="1" applyProtection="1">
      <alignment horizontal="center" vertical="center" wrapText="1"/>
      <protection locked="0"/>
    </xf>
    <xf numFmtId="0" fontId="4" fillId="0" borderId="3" xfId="0" applyNumberFormat="1" applyFont="1" applyBorder="1" applyAlignment="1" applyProtection="1">
      <alignment horizontal="center" vertical="center" wrapText="1"/>
      <protection locked="0"/>
    </xf>
    <xf numFmtId="0" fontId="3" fillId="0" borderId="0" xfId="0" applyFont="1" applyBorder="1" applyProtection="1">
      <protection locked="0"/>
    </xf>
    <xf numFmtId="0" fontId="10" fillId="0" borderId="0" xfId="0" applyFont="1" applyProtection="1">
      <protection locked="0"/>
    </xf>
    <xf numFmtId="164" fontId="10" fillId="0" borderId="0" xfId="0" applyNumberFormat="1" applyFont="1" applyAlignment="1" applyProtection="1">
      <alignment horizontal="center"/>
      <protection locked="0"/>
    </xf>
    <xf numFmtId="0" fontId="12" fillId="0" borderId="0" xfId="0" applyFont="1" applyAlignment="1" applyProtection="1">
      <alignment horizontal="center"/>
      <protection locked="0"/>
    </xf>
    <xf numFmtId="4" fontId="6" fillId="0" borderId="0" xfId="0" applyNumberFormat="1" applyFont="1" applyFill="1" applyBorder="1" applyAlignment="1" applyProtection="1">
      <alignment horizontal="right" indent="1"/>
      <protection locked="0"/>
    </xf>
    <xf numFmtId="164" fontId="4" fillId="0" borderId="3"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left"/>
      <protection locked="0"/>
    </xf>
    <xf numFmtId="0" fontId="7" fillId="0" borderId="0" xfId="0" applyNumberFormat="1" applyFont="1" applyFill="1" applyBorder="1" applyAlignment="1" applyProtection="1">
      <protection locked="0"/>
    </xf>
    <xf numFmtId="164" fontId="12" fillId="0" borderId="0" xfId="0" applyNumberFormat="1" applyFont="1" applyBorder="1" applyAlignment="1" applyProtection="1">
      <protection locked="0"/>
    </xf>
    <xf numFmtId="4" fontId="5" fillId="7" borderId="3" xfId="0" applyNumberFormat="1" applyFont="1" applyFill="1" applyBorder="1" applyAlignment="1" applyProtection="1">
      <alignment horizontal="right" indent="1"/>
      <protection locked="0"/>
    </xf>
    <xf numFmtId="0" fontId="2" fillId="0" borderId="0" xfId="0" applyFont="1" applyAlignment="1">
      <alignment horizontal="center"/>
    </xf>
    <xf numFmtId="0" fontId="2" fillId="0" borderId="0" xfId="0" applyFont="1"/>
    <xf numFmtId="164" fontId="2" fillId="0" borderId="0" xfId="0" applyNumberFormat="1" applyFont="1" applyAlignment="1">
      <alignment horizontal="center"/>
    </xf>
    <xf numFmtId="0" fontId="1" fillId="0" borderId="0" xfId="0" applyFont="1"/>
    <xf numFmtId="0" fontId="6" fillId="0" borderId="3" xfId="0" applyFont="1" applyBorder="1" applyAlignment="1" applyProtection="1">
      <alignment wrapText="1"/>
      <protection locked="0"/>
    </xf>
    <xf numFmtId="164" fontId="6" fillId="0" borderId="3" xfId="0" applyNumberFormat="1" applyFont="1" applyBorder="1" applyAlignment="1" applyProtection="1">
      <alignment horizontal="center" wrapText="1"/>
      <protection locked="0"/>
    </xf>
    <xf numFmtId="0" fontId="6" fillId="0" borderId="3" xfId="0" applyFont="1" applyBorder="1" applyAlignment="1" applyProtection="1">
      <alignment horizontal="left" wrapText="1"/>
      <protection locked="0"/>
    </xf>
    <xf numFmtId="4" fontId="6" fillId="0" borderId="3" xfId="0" applyNumberFormat="1" applyFont="1" applyBorder="1" applyAlignment="1" applyProtection="1">
      <alignment horizontal="right" indent="1"/>
      <protection locked="0"/>
    </xf>
    <xf numFmtId="4" fontId="5" fillId="2" borderId="3" xfId="0" applyNumberFormat="1" applyFont="1" applyFill="1" applyBorder="1" applyAlignment="1" applyProtection="1">
      <alignment horizontal="right" indent="1"/>
      <protection locked="0"/>
    </xf>
    <xf numFmtId="4" fontId="7" fillId="3" borderId="3" xfId="0" applyNumberFormat="1" applyFont="1" applyFill="1" applyBorder="1" applyAlignment="1" applyProtection="1">
      <alignment horizontal="right" indent="1"/>
      <protection locked="0"/>
    </xf>
    <xf numFmtId="4" fontId="7" fillId="7" borderId="3" xfId="0" applyNumberFormat="1" applyFont="1" applyFill="1" applyBorder="1" applyAlignment="1" applyProtection="1">
      <alignment horizontal="right" indent="1"/>
      <protection locked="0"/>
    </xf>
    <xf numFmtId="0" fontId="3" fillId="0" borderId="3" xfId="0" applyFont="1" applyBorder="1" applyAlignment="1" applyProtection="1">
      <alignment horizontal="center"/>
      <protection locked="0"/>
    </xf>
    <xf numFmtId="4" fontId="6" fillId="0" borderId="4" xfId="0" applyNumberFormat="1" applyFont="1" applyBorder="1" applyAlignment="1" applyProtection="1">
      <alignment horizontal="right" indent="1"/>
      <protection locked="0"/>
    </xf>
    <xf numFmtId="0" fontId="17" fillId="0" borderId="0" xfId="0" applyFont="1" applyProtection="1">
      <protection locked="0"/>
    </xf>
    <xf numFmtId="0" fontId="2" fillId="0" borderId="1" xfId="0" applyFont="1" applyBorder="1"/>
    <xf numFmtId="0" fontId="11" fillId="0" borderId="2" xfId="0" applyFont="1" applyBorder="1" applyAlignment="1">
      <alignment wrapText="1"/>
    </xf>
    <xf numFmtId="0" fontId="3" fillId="0" borderId="0" xfId="0" applyFont="1" applyAlignment="1" applyProtection="1">
      <alignment vertical="top"/>
      <protection locked="0"/>
    </xf>
    <xf numFmtId="0" fontId="18" fillId="0" borderId="3" xfId="0" applyFont="1" applyBorder="1" applyAlignment="1" applyProtection="1">
      <alignment horizontal="center" vertical="center" wrapText="1"/>
      <protection locked="0"/>
    </xf>
    <xf numFmtId="4" fontId="5" fillId="2" borderId="3" xfId="0" applyNumberFormat="1" applyFont="1" applyFill="1" applyBorder="1" applyAlignment="1" applyProtection="1">
      <alignment horizontal="right" wrapText="1"/>
      <protection locked="0"/>
    </xf>
    <xf numFmtId="0" fontId="3" fillId="6" borderId="3" xfId="0" applyFont="1" applyFill="1" applyBorder="1" applyProtection="1">
      <protection locked="0"/>
    </xf>
    <xf numFmtId="0" fontId="20" fillId="0" borderId="0" xfId="0" applyFont="1" applyAlignment="1">
      <alignment vertical="top" wrapText="1"/>
    </xf>
    <xf numFmtId="0" fontId="3" fillId="0" borderId="0" xfId="0" applyFont="1" applyAlignment="1" applyProtection="1">
      <alignment horizontal="center" wrapText="1"/>
      <protection locked="0"/>
    </xf>
    <xf numFmtId="0" fontId="5" fillId="0" borderId="0" xfId="0" applyFont="1" applyAlignment="1" applyProtection="1">
      <alignment horizontal="center"/>
      <protection locked="0"/>
    </xf>
    <xf numFmtId="0" fontId="6" fillId="0" borderId="3"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right" indent="1"/>
      <protection locked="0"/>
    </xf>
    <xf numFmtId="0" fontId="10" fillId="5" borderId="1" xfId="0" applyFont="1" applyFill="1" applyBorder="1" applyAlignment="1" applyProtection="1">
      <alignment horizontal="center"/>
      <protection locked="0"/>
    </xf>
    <xf numFmtId="0" fontId="3" fillId="0" borderId="3" xfId="0" applyFont="1" applyBorder="1" applyAlignment="1" applyProtection="1">
      <alignment horizontal="right" indent="1"/>
      <protection locked="0"/>
    </xf>
    <xf numFmtId="2" fontId="3" fillId="8" borderId="8" xfId="0" applyNumberFormat="1" applyFont="1" applyFill="1" applyBorder="1" applyProtection="1">
      <protection locked="0"/>
    </xf>
    <xf numFmtId="0" fontId="3" fillId="8" borderId="3" xfId="0" applyFont="1" applyFill="1" applyBorder="1" applyProtection="1">
      <protection locked="0"/>
    </xf>
    <xf numFmtId="2" fontId="3" fillId="8" borderId="3" xfId="0" applyNumberFormat="1" applyFont="1" applyFill="1" applyBorder="1" applyProtection="1">
      <protection locked="0"/>
    </xf>
    <xf numFmtId="2" fontId="3" fillId="8" borderId="3" xfId="0" applyNumberFormat="1" applyFont="1" applyFill="1" applyBorder="1" applyAlignment="1" applyProtection="1">
      <alignment wrapText="1"/>
      <protection locked="0"/>
    </xf>
    <xf numFmtId="0" fontId="7" fillId="6" borderId="3" xfId="0" applyFont="1" applyFill="1" applyBorder="1" applyProtection="1">
      <protection locked="0"/>
    </xf>
    <xf numFmtId="0" fontId="16" fillId="0" borderId="0" xfId="0" applyFont="1" applyAlignment="1">
      <alignment vertical="center" wrapText="1"/>
    </xf>
    <xf numFmtId="0" fontId="3" fillId="0" borderId="0" xfId="0" applyFont="1"/>
    <xf numFmtId="0" fontId="11" fillId="0" borderId="0" xfId="0" applyFont="1" applyAlignment="1">
      <alignment wrapText="1"/>
    </xf>
    <xf numFmtId="0" fontId="21" fillId="0" borderId="3" xfId="0" applyFont="1" applyBorder="1" applyAlignment="1" applyProtection="1">
      <alignment wrapText="1"/>
      <protection locked="0"/>
    </xf>
    <xf numFmtId="164" fontId="21" fillId="0" borderId="3" xfId="0" applyNumberFormat="1" applyFont="1" applyBorder="1" applyAlignment="1" applyProtection="1">
      <alignment horizontal="center" wrapText="1"/>
      <protection locked="0"/>
    </xf>
    <xf numFmtId="0" fontId="21" fillId="0" borderId="3" xfId="0" applyFont="1" applyBorder="1" applyAlignment="1" applyProtection="1">
      <alignment horizontal="left" wrapText="1"/>
      <protection locked="0"/>
    </xf>
    <xf numFmtId="4" fontId="21" fillId="0" borderId="3" xfId="0" applyNumberFormat="1" applyFont="1" applyBorder="1" applyAlignment="1" applyProtection="1">
      <alignment horizontal="right" indent="1"/>
      <protection locked="0"/>
    </xf>
    <xf numFmtId="4" fontId="21" fillId="0" borderId="3" xfId="0" applyNumberFormat="1" applyFont="1" applyFill="1" applyBorder="1" applyAlignment="1" applyProtection="1">
      <alignment horizontal="right" indent="1"/>
      <protection locked="0"/>
    </xf>
    <xf numFmtId="0" fontId="6" fillId="0" borderId="3" xfId="0" applyFont="1" applyFill="1" applyBorder="1" applyAlignment="1" applyProtection="1">
      <alignment horizontal="left" wrapText="1"/>
      <protection locked="0"/>
    </xf>
    <xf numFmtId="0" fontId="21" fillId="0" borderId="3" xfId="0" applyFont="1" applyFill="1" applyBorder="1" applyAlignment="1" applyProtection="1">
      <alignment horizontal="left" wrapText="1"/>
      <protection locked="0"/>
    </xf>
    <xf numFmtId="0" fontId="4" fillId="0" borderId="2" xfId="0" applyFont="1" applyBorder="1" applyAlignment="1" applyProtection="1">
      <alignment horizontal="center" wrapText="1"/>
      <protection locked="0"/>
    </xf>
    <xf numFmtId="0" fontId="4" fillId="0" borderId="2" xfId="0" applyFont="1" applyBorder="1" applyAlignment="1" applyProtection="1">
      <alignment horizontal="center" vertical="top"/>
      <protection locked="0"/>
    </xf>
    <xf numFmtId="0" fontId="3" fillId="0" borderId="0" xfId="0" applyFont="1" applyAlignment="1">
      <alignment horizontal="left"/>
    </xf>
    <xf numFmtId="0" fontId="8" fillId="0" borderId="1" xfId="0" applyFont="1" applyBorder="1" applyAlignment="1" applyProtection="1">
      <alignment horizontal="left"/>
      <protection locked="0"/>
    </xf>
    <xf numFmtId="164" fontId="8" fillId="0" borderId="1" xfId="0" applyNumberFormat="1" applyFont="1" applyBorder="1" applyAlignment="1" applyProtection="1">
      <alignment horizontal="left" indent="1"/>
      <protection locked="0"/>
    </xf>
    <xf numFmtId="0" fontId="5" fillId="7" borderId="4" xfId="0" applyFont="1" applyFill="1" applyBorder="1" applyAlignment="1" applyProtection="1">
      <alignment horizontal="right" wrapText="1"/>
      <protection locked="0"/>
    </xf>
    <xf numFmtId="0" fontId="5" fillId="7" borderId="5" xfId="0" applyFont="1" applyFill="1" applyBorder="1" applyAlignment="1" applyProtection="1">
      <alignment horizontal="right" wrapText="1"/>
      <protection locked="0"/>
    </xf>
    <xf numFmtId="0" fontId="5" fillId="7" borderId="6" xfId="0" applyFont="1" applyFill="1" applyBorder="1" applyAlignment="1" applyProtection="1">
      <alignment horizontal="right" wrapText="1"/>
      <protection locked="0"/>
    </xf>
    <xf numFmtId="0" fontId="7" fillId="7" borderId="3" xfId="0" applyFont="1" applyFill="1" applyBorder="1" applyAlignment="1" applyProtection="1">
      <alignment horizontal="right" indent="1"/>
      <protection locked="0"/>
    </xf>
    <xf numFmtId="0" fontId="16" fillId="0" borderId="0" xfId="0" applyFont="1" applyAlignment="1">
      <alignment horizontal="left" vertical="center" wrapText="1"/>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5" fillId="2" borderId="4" xfId="0" applyFont="1" applyFill="1" applyBorder="1" applyAlignment="1" applyProtection="1">
      <alignment horizontal="right" wrapText="1"/>
      <protection locked="0"/>
    </xf>
    <xf numFmtId="0" fontId="5" fillId="2" borderId="5" xfId="0" applyFont="1" applyFill="1" applyBorder="1" applyAlignment="1" applyProtection="1">
      <alignment horizontal="right" wrapText="1"/>
      <protection locked="0"/>
    </xf>
    <xf numFmtId="0" fontId="5" fillId="2" borderId="6" xfId="0" applyFont="1" applyFill="1" applyBorder="1" applyAlignment="1" applyProtection="1">
      <alignment horizontal="right" wrapText="1"/>
      <protection locked="0"/>
    </xf>
    <xf numFmtId="0" fontId="7" fillId="3" borderId="4" xfId="0" applyFont="1" applyFill="1" applyBorder="1" applyAlignment="1" applyProtection="1">
      <alignment horizontal="right" wrapText="1"/>
      <protection locked="0"/>
    </xf>
    <xf numFmtId="0" fontId="7" fillId="3" borderId="5" xfId="0" applyFont="1" applyFill="1" applyBorder="1" applyAlignment="1" applyProtection="1">
      <alignment horizontal="right" wrapText="1"/>
      <protection locked="0"/>
    </xf>
    <xf numFmtId="0" fontId="7" fillId="3" borderId="6" xfId="0" applyFont="1" applyFill="1" applyBorder="1" applyAlignment="1" applyProtection="1">
      <alignment horizontal="right" wrapText="1"/>
      <protection locked="0"/>
    </xf>
    <xf numFmtId="0" fontId="19" fillId="4" borderId="4"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2" fontId="3" fillId="0" borderId="7" xfId="0" applyNumberFormat="1" applyFont="1" applyBorder="1" applyAlignment="1" applyProtection="1">
      <alignment horizontal="center"/>
      <protection locked="0"/>
    </xf>
    <xf numFmtId="2" fontId="3" fillId="0" borderId="8" xfId="0" applyNumberFormat="1" applyFont="1" applyBorder="1" applyAlignment="1" applyProtection="1">
      <alignment horizontal="center"/>
      <protection locked="0"/>
    </xf>
    <xf numFmtId="0" fontId="19" fillId="4" borderId="4" xfId="0" applyFont="1" applyFill="1" applyBorder="1" applyAlignment="1">
      <alignment horizontal="left" wrapText="1"/>
    </xf>
    <xf numFmtId="0" fontId="6" fillId="4" borderId="5" xfId="0" applyFont="1" applyFill="1" applyBorder="1" applyAlignment="1">
      <alignment horizontal="left" wrapText="1"/>
    </xf>
    <xf numFmtId="0" fontId="6" fillId="4" borderId="6" xfId="0" applyFont="1" applyFill="1" applyBorder="1" applyAlignment="1">
      <alignment horizontal="left" wrapText="1"/>
    </xf>
    <xf numFmtId="0" fontId="7" fillId="6" borderId="4" xfId="0" applyFont="1" applyFill="1" applyBorder="1" applyAlignment="1" applyProtection="1">
      <alignment horizontal="left"/>
      <protection locked="0"/>
    </xf>
    <xf numFmtId="0" fontId="7" fillId="6" borderId="5" xfId="0" applyFont="1" applyFill="1" applyBorder="1" applyAlignment="1" applyProtection="1">
      <alignment horizontal="left"/>
      <protection locked="0"/>
    </xf>
    <xf numFmtId="0" fontId="7" fillId="6" borderId="6" xfId="0" applyFont="1" applyFill="1" applyBorder="1" applyAlignment="1" applyProtection="1">
      <alignment horizontal="left"/>
      <protection locked="0"/>
    </xf>
    <xf numFmtId="0" fontId="3" fillId="4" borderId="4" xfId="0" applyFont="1" applyFill="1" applyBorder="1" applyAlignment="1">
      <alignment horizontal="left" wrapText="1"/>
    </xf>
    <xf numFmtId="0" fontId="3" fillId="4" borderId="5" xfId="0" applyFont="1" applyFill="1" applyBorder="1" applyAlignment="1">
      <alignment horizontal="left" wrapText="1"/>
    </xf>
    <xf numFmtId="0" fontId="3" fillId="4" borderId="6" xfId="0" applyFont="1" applyFill="1" applyBorder="1" applyAlignment="1">
      <alignment horizontal="left" wrapText="1"/>
    </xf>
    <xf numFmtId="2" fontId="3" fillId="0" borderId="9" xfId="0" applyNumberFormat="1" applyFont="1" applyBorder="1" applyAlignment="1" applyProtection="1">
      <alignment horizontal="center" wrapText="1"/>
      <protection locked="0"/>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0" borderId="9" xfId="0" applyFont="1" applyBorder="1" applyAlignment="1" applyProtection="1">
      <alignment horizontal="center" wrapText="1"/>
      <protection locked="0"/>
    </xf>
    <xf numFmtId="0" fontId="19" fillId="4" borderId="5" xfId="0" applyFont="1" applyFill="1" applyBorder="1" applyAlignment="1">
      <alignment horizontal="left" wrapText="1"/>
    </xf>
    <xf numFmtId="0" fontId="19" fillId="4" borderId="6" xfId="0" applyFont="1" applyFill="1" applyBorder="1" applyAlignment="1">
      <alignment horizontal="left" wrapText="1"/>
    </xf>
    <xf numFmtId="2" fontId="3" fillId="0" borderId="9" xfId="0" applyNumberFormat="1" applyFont="1" applyBorder="1" applyAlignment="1" applyProtection="1">
      <alignment horizontal="center"/>
      <protection locked="0"/>
    </xf>
    <xf numFmtId="0" fontId="10" fillId="5" borderId="1" xfId="0" applyFont="1" applyFill="1" applyBorder="1" applyAlignment="1" applyProtection="1">
      <alignment horizontal="center"/>
      <protection locked="0"/>
    </xf>
    <xf numFmtId="164" fontId="12" fillId="0" borderId="2" xfId="0" applyNumberFormat="1" applyFont="1" applyBorder="1" applyAlignment="1" applyProtection="1">
      <alignment horizontal="center"/>
      <protection locked="0"/>
    </xf>
    <xf numFmtId="0" fontId="12" fillId="0" borderId="2" xfId="0" applyFont="1" applyBorder="1" applyAlignment="1" applyProtection="1">
      <alignment horizontal="center"/>
      <protection locked="0"/>
    </xf>
    <xf numFmtId="0" fontId="3" fillId="5" borderId="1" xfId="0" applyFont="1" applyFill="1" applyBorder="1" applyAlignment="1" applyProtection="1">
      <alignment horizontal="center"/>
      <protection locked="0"/>
    </xf>
    <xf numFmtId="0" fontId="12" fillId="0" borderId="0" xfId="0" applyFont="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0" fontId="5" fillId="0" borderId="0" xfId="0" applyFont="1" applyAlignment="1" applyProtection="1">
      <alignment horizontal="center"/>
      <protection locked="0"/>
    </xf>
    <xf numFmtId="0" fontId="6" fillId="0" borderId="3"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19"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15" fillId="0" borderId="0" xfId="0" applyFont="1" applyAlignment="1" applyProtection="1">
      <alignment horizontal="center" wrapText="1"/>
      <protection locked="0"/>
    </xf>
    <xf numFmtId="0" fontId="1" fillId="0" borderId="0" xfId="0" applyFont="1" applyAlignment="1" applyProtection="1">
      <alignment horizontal="center"/>
      <protection locked="0"/>
    </xf>
    <xf numFmtId="164" fontId="13"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locked="0"/>
    </xf>
    <xf numFmtId="0" fontId="20" fillId="0" borderId="0" xfId="0" applyFont="1" applyAlignment="1">
      <alignment horizontal="right" wrapText="1"/>
    </xf>
  </cellXfs>
  <cellStyles count="1">
    <cellStyle name="Įprastas" xfId="0" builtinId="0"/>
  </cellStyles>
  <dxfs count="0"/>
  <tableStyles count="0" defaultTableStyle="TableStyleMedium2" defaultPivotStyle="PivotStyleLight16"/>
  <colors>
    <mruColors>
      <color rgb="FF97979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53"/>
  <sheetViews>
    <sheetView tabSelected="1" topLeftCell="A38" zoomScale="110" zoomScaleNormal="110" workbookViewId="0">
      <selection activeCell="G48" sqref="G48"/>
    </sheetView>
  </sheetViews>
  <sheetFormatPr defaultColWidth="9.140625" defaultRowHeight="15.75" x14ac:dyDescent="0.25"/>
  <cols>
    <col min="1" max="1" width="5" style="6" customWidth="1"/>
    <col min="2" max="2" width="25.85546875" style="4" customWidth="1"/>
    <col min="3" max="3" width="13.140625" style="2" customWidth="1"/>
    <col min="4" max="4" width="16.85546875" style="3" customWidth="1"/>
    <col min="5" max="5" width="28.7109375" style="4" customWidth="1"/>
    <col min="6" max="6" width="29.85546875" style="4" customWidth="1"/>
    <col min="7" max="7" width="26.42578125" style="4" customWidth="1"/>
    <col min="8" max="8" width="11.140625" style="5" customWidth="1"/>
    <col min="9" max="16384" width="9.140625" style="5"/>
  </cols>
  <sheetData>
    <row r="1" spans="1:12" x14ac:dyDescent="0.25">
      <c r="A1" s="1"/>
      <c r="B1" s="1"/>
      <c r="E1" s="51"/>
      <c r="F1" s="131" t="s">
        <v>0</v>
      </c>
      <c r="G1" s="131"/>
      <c r="H1" s="131"/>
    </row>
    <row r="2" spans="1:12" x14ac:dyDescent="0.25">
      <c r="A2" s="127" t="s">
        <v>1</v>
      </c>
      <c r="B2" s="127"/>
      <c r="C2" s="127"/>
      <c r="D2" s="127"/>
      <c r="E2" s="127"/>
      <c r="F2" s="127"/>
      <c r="G2" s="127"/>
      <c r="H2" s="127"/>
    </row>
    <row r="3" spans="1:12" x14ac:dyDescent="0.25">
      <c r="D3" s="1"/>
      <c r="G3" s="18"/>
    </row>
    <row r="4" spans="1:12" ht="14.25" x14ac:dyDescent="0.2">
      <c r="A4" s="115">
        <v>191912030</v>
      </c>
      <c r="B4" s="115"/>
      <c r="C4" s="28"/>
      <c r="D4" s="115" t="s">
        <v>50</v>
      </c>
      <c r="E4" s="115"/>
      <c r="F4" s="115"/>
      <c r="G4" s="115"/>
      <c r="L4" s="52"/>
    </row>
    <row r="5" spans="1:12" ht="18" x14ac:dyDescent="0.25">
      <c r="A5" s="116" t="s">
        <v>2</v>
      </c>
      <c r="B5" s="116"/>
      <c r="C5" s="29"/>
      <c r="D5" s="117" t="s">
        <v>3</v>
      </c>
      <c r="E5" s="117"/>
      <c r="F5" s="117"/>
      <c r="G5" s="117"/>
    </row>
    <row r="6" spans="1:12" s="16" customFormat="1" ht="15" x14ac:dyDescent="0.25">
      <c r="A6" s="118" t="s">
        <v>51</v>
      </c>
      <c r="B6" s="118"/>
      <c r="C6" s="118"/>
      <c r="D6" s="118"/>
      <c r="E6" s="118"/>
      <c r="F6" s="118"/>
      <c r="G6" s="118"/>
    </row>
    <row r="7" spans="1:12" ht="18" x14ac:dyDescent="0.2">
      <c r="A7" s="119" t="s">
        <v>4</v>
      </c>
      <c r="B7" s="119"/>
      <c r="C7" s="119"/>
      <c r="D7" s="119"/>
      <c r="E7" s="119"/>
      <c r="F7" s="119"/>
      <c r="G7" s="119"/>
    </row>
    <row r="8" spans="1:12" s="16" customFormat="1" ht="15" x14ac:dyDescent="0.25">
      <c r="A8" s="27" t="s">
        <v>5</v>
      </c>
      <c r="B8" s="22"/>
      <c r="C8" s="23"/>
      <c r="D8" s="56" t="s">
        <v>52</v>
      </c>
      <c r="G8" s="7"/>
    </row>
    <row r="9" spans="1:12" s="16" customFormat="1" ht="18" x14ac:dyDescent="0.25">
      <c r="A9" s="17"/>
      <c r="B9" s="22"/>
      <c r="C9" s="23"/>
      <c r="D9" s="24" t="s">
        <v>6</v>
      </c>
    </row>
    <row r="10" spans="1:12" ht="14.25" x14ac:dyDescent="0.2">
      <c r="A10" s="115" t="s">
        <v>53</v>
      </c>
      <c r="B10" s="115"/>
      <c r="C10" s="115"/>
      <c r="D10" s="115"/>
      <c r="E10" s="115"/>
      <c r="F10" s="115"/>
      <c r="G10" s="115"/>
    </row>
    <row r="11" spans="1:12" ht="18" x14ac:dyDescent="0.2">
      <c r="A11" s="120" t="s">
        <v>7</v>
      </c>
      <c r="B11" s="120"/>
      <c r="C11" s="120"/>
      <c r="D11" s="120"/>
      <c r="E11" s="120"/>
      <c r="F11" s="120"/>
      <c r="G11" s="120"/>
    </row>
    <row r="12" spans="1:12" x14ac:dyDescent="0.25">
      <c r="A12" s="128" t="s">
        <v>71</v>
      </c>
      <c r="B12" s="128"/>
      <c r="C12" s="128"/>
      <c r="D12" s="128"/>
      <c r="E12" s="128"/>
      <c r="F12" s="128"/>
      <c r="G12" s="128"/>
      <c r="H12" s="128"/>
    </row>
    <row r="13" spans="1:12" s="8" customFormat="1" ht="12" x14ac:dyDescent="0.2">
      <c r="A13" s="121"/>
      <c r="B13" s="121"/>
      <c r="C13" s="121"/>
      <c r="D13" s="121"/>
      <c r="E13" s="121"/>
      <c r="F13" s="121"/>
      <c r="G13" s="121"/>
    </row>
    <row r="14" spans="1:12" ht="12.75" x14ac:dyDescent="0.2">
      <c r="A14" s="129" t="s">
        <v>295</v>
      </c>
      <c r="B14" s="129"/>
      <c r="C14" s="129"/>
      <c r="D14" s="129"/>
      <c r="E14" s="129"/>
      <c r="F14" s="129"/>
      <c r="G14" s="129"/>
      <c r="H14" s="129"/>
    </row>
    <row r="15" spans="1:12" s="13" customFormat="1" ht="18" x14ac:dyDescent="0.25">
      <c r="A15" s="130" t="s">
        <v>8</v>
      </c>
      <c r="B15" s="130"/>
      <c r="C15" s="130"/>
      <c r="D15" s="130"/>
      <c r="E15" s="130"/>
      <c r="F15" s="130"/>
      <c r="G15" s="130"/>
      <c r="H15" s="130"/>
    </row>
    <row r="16" spans="1:12" s="13" customFormat="1" ht="12.75" x14ac:dyDescent="0.2">
      <c r="A16" s="53"/>
      <c r="B16" s="53"/>
      <c r="C16" s="9"/>
      <c r="D16" s="9"/>
      <c r="E16" s="53"/>
      <c r="F16" s="53"/>
      <c r="G16" s="53"/>
    </row>
    <row r="17" spans="1:9" s="13" customFormat="1" ht="12.75" x14ac:dyDescent="0.2">
      <c r="A17" s="122" t="s">
        <v>9</v>
      </c>
      <c r="B17" s="123" t="s">
        <v>10</v>
      </c>
      <c r="C17" s="123"/>
      <c r="D17" s="123"/>
      <c r="E17" s="123"/>
      <c r="F17" s="123"/>
      <c r="G17" s="123"/>
      <c r="H17" s="42"/>
    </row>
    <row r="18" spans="1:9" ht="67.5" x14ac:dyDescent="0.2">
      <c r="A18" s="122"/>
      <c r="B18" s="19" t="s">
        <v>11</v>
      </c>
      <c r="C18" s="26" t="s">
        <v>12</v>
      </c>
      <c r="D18" s="19" t="s">
        <v>13</v>
      </c>
      <c r="E18" s="19" t="s">
        <v>14</v>
      </c>
      <c r="F18" s="19" t="s">
        <v>15</v>
      </c>
      <c r="G18" s="19" t="s">
        <v>16</v>
      </c>
      <c r="H18" s="48" t="s">
        <v>17</v>
      </c>
    </row>
    <row r="19" spans="1:9" ht="12.75" x14ac:dyDescent="0.2">
      <c r="A19" s="54">
        <v>1</v>
      </c>
      <c r="B19" s="19">
        <v>2</v>
      </c>
      <c r="C19" s="20">
        <v>3</v>
      </c>
      <c r="D19" s="19">
        <v>4</v>
      </c>
      <c r="E19" s="20">
        <v>5</v>
      </c>
      <c r="F19" s="20">
        <v>6</v>
      </c>
      <c r="G19" s="19">
        <v>7</v>
      </c>
      <c r="H19" s="19">
        <v>8</v>
      </c>
    </row>
    <row r="20" spans="1:9" ht="12.75" x14ac:dyDescent="0.2">
      <c r="A20" s="101" t="s">
        <v>18</v>
      </c>
      <c r="B20" s="102"/>
      <c r="C20" s="102"/>
      <c r="D20" s="102"/>
      <c r="E20" s="102"/>
      <c r="F20" s="102"/>
      <c r="G20" s="102"/>
      <c r="H20" s="103"/>
    </row>
    <row r="21" spans="1:9" ht="12.75" x14ac:dyDescent="0.2">
      <c r="A21" s="104" t="s">
        <v>19</v>
      </c>
      <c r="B21" s="105"/>
      <c r="C21" s="105"/>
      <c r="D21" s="105"/>
      <c r="E21" s="105"/>
      <c r="F21" s="105"/>
      <c r="G21" s="105"/>
      <c r="H21" s="106"/>
    </row>
    <row r="22" spans="1:9" ht="24.75" customHeight="1" x14ac:dyDescent="0.2">
      <c r="A22" s="57">
        <v>1</v>
      </c>
      <c r="B22" s="35" t="s">
        <v>57</v>
      </c>
      <c r="C22" s="36" t="s">
        <v>73</v>
      </c>
      <c r="D22" s="37" t="s">
        <v>58</v>
      </c>
      <c r="E22" s="37" t="s">
        <v>72</v>
      </c>
      <c r="F22" s="37" t="s">
        <v>69</v>
      </c>
      <c r="G22" s="43">
        <v>800.01</v>
      </c>
      <c r="H22" s="107">
        <v>1056.4000000000001</v>
      </c>
    </row>
    <row r="23" spans="1:9" ht="25.5" customHeight="1" x14ac:dyDescent="0.2">
      <c r="A23" s="57">
        <v>2</v>
      </c>
      <c r="B23" s="35" t="s">
        <v>54</v>
      </c>
      <c r="C23" s="36" t="s">
        <v>73</v>
      </c>
      <c r="D23" s="37" t="s">
        <v>58</v>
      </c>
      <c r="E23" s="37" t="s">
        <v>74</v>
      </c>
      <c r="F23" s="37" t="s">
        <v>70</v>
      </c>
      <c r="G23" s="43">
        <v>783.7</v>
      </c>
      <c r="H23" s="107"/>
      <c r="I23" s="25"/>
    </row>
    <row r="24" spans="1:9" ht="24.75" customHeight="1" x14ac:dyDescent="0.2">
      <c r="A24" s="57">
        <v>3</v>
      </c>
      <c r="B24" s="35" t="s">
        <v>55</v>
      </c>
      <c r="C24" s="36" t="s">
        <v>73</v>
      </c>
      <c r="D24" s="37" t="s">
        <v>58</v>
      </c>
      <c r="E24" s="37" t="s">
        <v>75</v>
      </c>
      <c r="F24" s="37" t="s">
        <v>69</v>
      </c>
      <c r="G24" s="43">
        <v>452.18</v>
      </c>
      <c r="H24" s="107"/>
    </row>
    <row r="25" spans="1:9" ht="25.5" customHeight="1" x14ac:dyDescent="0.2">
      <c r="A25" s="57">
        <v>4</v>
      </c>
      <c r="B25" s="35" t="s">
        <v>56</v>
      </c>
      <c r="C25" s="36" t="s">
        <v>73</v>
      </c>
      <c r="D25" s="37" t="s">
        <v>58</v>
      </c>
      <c r="E25" s="37" t="s">
        <v>76</v>
      </c>
      <c r="F25" s="37" t="s">
        <v>69</v>
      </c>
      <c r="G25" s="43">
        <v>548.72</v>
      </c>
      <c r="H25" s="107"/>
    </row>
    <row r="26" spans="1:9" ht="24.75" customHeight="1" x14ac:dyDescent="0.2">
      <c r="A26" s="57">
        <v>5</v>
      </c>
      <c r="B26" s="35" t="s">
        <v>55</v>
      </c>
      <c r="C26" s="36" t="s">
        <v>73</v>
      </c>
      <c r="D26" s="37" t="s">
        <v>58</v>
      </c>
      <c r="E26" s="37" t="s">
        <v>77</v>
      </c>
      <c r="F26" s="37" t="s">
        <v>70</v>
      </c>
      <c r="G26" s="43">
        <v>272.58999999999997</v>
      </c>
      <c r="H26" s="107"/>
    </row>
    <row r="27" spans="1:9" ht="24.75" customHeight="1" x14ac:dyDescent="0.2">
      <c r="A27" s="57">
        <v>6</v>
      </c>
      <c r="B27" s="35" t="s">
        <v>56</v>
      </c>
      <c r="C27" s="36" t="s">
        <v>73</v>
      </c>
      <c r="D27" s="37" t="s">
        <v>58</v>
      </c>
      <c r="E27" s="37" t="s">
        <v>78</v>
      </c>
      <c r="F27" s="37" t="s">
        <v>70</v>
      </c>
      <c r="G27" s="43">
        <v>330.79</v>
      </c>
      <c r="H27" s="107"/>
    </row>
    <row r="28" spans="1:9" ht="24.75" customHeight="1" x14ac:dyDescent="0.2">
      <c r="A28" s="57">
        <v>7</v>
      </c>
      <c r="B28" s="35" t="s">
        <v>57</v>
      </c>
      <c r="C28" s="36" t="s">
        <v>81</v>
      </c>
      <c r="D28" s="37" t="s">
        <v>80</v>
      </c>
      <c r="E28" s="37" t="s">
        <v>79</v>
      </c>
      <c r="F28" s="37" t="s">
        <v>69</v>
      </c>
      <c r="G28" s="43">
        <v>1300.01</v>
      </c>
      <c r="H28" s="107"/>
    </row>
    <row r="29" spans="1:9" ht="25.5" customHeight="1" x14ac:dyDescent="0.2">
      <c r="A29" s="57">
        <v>8</v>
      </c>
      <c r="B29" s="35" t="s">
        <v>54</v>
      </c>
      <c r="C29" s="36" t="s">
        <v>81</v>
      </c>
      <c r="D29" s="37" t="s">
        <v>80</v>
      </c>
      <c r="E29" s="37" t="s">
        <v>82</v>
      </c>
      <c r="F29" s="37" t="s">
        <v>70</v>
      </c>
      <c r="G29" s="43">
        <v>758.35</v>
      </c>
      <c r="H29" s="107"/>
    </row>
    <row r="30" spans="1:9" ht="24" customHeight="1" x14ac:dyDescent="0.2">
      <c r="A30" s="57">
        <v>9</v>
      </c>
      <c r="B30" s="35" t="s">
        <v>55</v>
      </c>
      <c r="C30" s="36" t="s">
        <v>81</v>
      </c>
      <c r="D30" s="37" t="s">
        <v>80</v>
      </c>
      <c r="E30" s="37" t="s">
        <v>83</v>
      </c>
      <c r="F30" s="37" t="s">
        <v>69</v>
      </c>
      <c r="G30" s="43">
        <v>452.18</v>
      </c>
      <c r="H30" s="107"/>
    </row>
    <row r="31" spans="1:9" ht="25.5" customHeight="1" x14ac:dyDescent="0.2">
      <c r="A31" s="57">
        <v>10</v>
      </c>
      <c r="B31" s="35" t="s">
        <v>56</v>
      </c>
      <c r="C31" s="36" t="s">
        <v>81</v>
      </c>
      <c r="D31" s="37" t="s">
        <v>80</v>
      </c>
      <c r="E31" s="37" t="s">
        <v>84</v>
      </c>
      <c r="F31" s="37" t="s">
        <v>69</v>
      </c>
      <c r="G31" s="43">
        <v>548.72</v>
      </c>
      <c r="H31" s="107"/>
    </row>
    <row r="32" spans="1:9" ht="24.75" customHeight="1" x14ac:dyDescent="0.2">
      <c r="A32" s="57">
        <v>11</v>
      </c>
      <c r="B32" s="35" t="s">
        <v>55</v>
      </c>
      <c r="C32" s="36" t="s">
        <v>81</v>
      </c>
      <c r="D32" s="37" t="s">
        <v>80</v>
      </c>
      <c r="E32" s="37" t="s">
        <v>186</v>
      </c>
      <c r="F32" s="37" t="s">
        <v>70</v>
      </c>
      <c r="G32" s="43">
        <v>263.77</v>
      </c>
      <c r="H32" s="107"/>
    </row>
    <row r="33" spans="1:9" ht="24.75" customHeight="1" x14ac:dyDescent="0.2">
      <c r="A33" s="57">
        <v>12</v>
      </c>
      <c r="B33" s="35" t="s">
        <v>56</v>
      </c>
      <c r="C33" s="36" t="s">
        <v>81</v>
      </c>
      <c r="D33" s="37" t="s">
        <v>80</v>
      </c>
      <c r="E33" s="37" t="s">
        <v>187</v>
      </c>
      <c r="F33" s="37" t="s">
        <v>70</v>
      </c>
      <c r="G33" s="43">
        <v>320.08999999999997</v>
      </c>
      <c r="H33" s="107"/>
      <c r="I33" s="47"/>
    </row>
    <row r="34" spans="1:9" ht="24.75" customHeight="1" x14ac:dyDescent="0.2">
      <c r="A34" s="57">
        <v>13</v>
      </c>
      <c r="B34" s="35" t="s">
        <v>57</v>
      </c>
      <c r="C34" s="36" t="s">
        <v>182</v>
      </c>
      <c r="D34" s="37" t="s">
        <v>183</v>
      </c>
      <c r="E34" s="37" t="s">
        <v>184</v>
      </c>
      <c r="F34" s="37" t="s">
        <v>69</v>
      </c>
      <c r="G34" s="43">
        <v>1300.01</v>
      </c>
      <c r="H34" s="107"/>
      <c r="I34" s="47"/>
    </row>
    <row r="35" spans="1:9" ht="24.75" customHeight="1" x14ac:dyDescent="0.2">
      <c r="A35" s="57">
        <v>14</v>
      </c>
      <c r="B35" s="35" t="s">
        <v>54</v>
      </c>
      <c r="C35" s="36" t="s">
        <v>182</v>
      </c>
      <c r="D35" s="37" t="s">
        <v>183</v>
      </c>
      <c r="E35" s="37" t="s">
        <v>185</v>
      </c>
      <c r="F35" s="37" t="s">
        <v>70</v>
      </c>
      <c r="G35" s="43">
        <v>809.06</v>
      </c>
      <c r="H35" s="107"/>
      <c r="I35" s="47"/>
    </row>
    <row r="36" spans="1:9" ht="24.75" customHeight="1" x14ac:dyDescent="0.2">
      <c r="A36" s="57">
        <v>15</v>
      </c>
      <c r="B36" s="35" t="s">
        <v>55</v>
      </c>
      <c r="C36" s="36" t="s">
        <v>182</v>
      </c>
      <c r="D36" s="37" t="s">
        <v>183</v>
      </c>
      <c r="E36" s="37" t="s">
        <v>188</v>
      </c>
      <c r="F36" s="37" t="s">
        <v>69</v>
      </c>
      <c r="G36" s="43">
        <v>452.18</v>
      </c>
      <c r="H36" s="107"/>
      <c r="I36" s="47"/>
    </row>
    <row r="37" spans="1:9" ht="24.75" customHeight="1" x14ac:dyDescent="0.2">
      <c r="A37" s="57">
        <v>16</v>
      </c>
      <c r="B37" s="35" t="s">
        <v>56</v>
      </c>
      <c r="C37" s="36" t="s">
        <v>182</v>
      </c>
      <c r="D37" s="37" t="s">
        <v>183</v>
      </c>
      <c r="E37" s="37" t="s">
        <v>189</v>
      </c>
      <c r="F37" s="37" t="s">
        <v>69</v>
      </c>
      <c r="G37" s="43">
        <v>548.72</v>
      </c>
      <c r="H37" s="107"/>
      <c r="I37" s="47"/>
    </row>
    <row r="38" spans="1:9" ht="24.75" customHeight="1" x14ac:dyDescent="0.2">
      <c r="A38" s="57">
        <v>17</v>
      </c>
      <c r="B38" s="35" t="s">
        <v>55</v>
      </c>
      <c r="C38" s="36" t="s">
        <v>182</v>
      </c>
      <c r="D38" s="37" t="s">
        <v>183</v>
      </c>
      <c r="E38" s="37" t="s">
        <v>190</v>
      </c>
      <c r="F38" s="37" t="s">
        <v>70</v>
      </c>
      <c r="G38" s="43">
        <v>281.41000000000003</v>
      </c>
      <c r="H38" s="107"/>
      <c r="I38" s="47"/>
    </row>
    <row r="39" spans="1:9" ht="24.75" customHeight="1" x14ac:dyDescent="0.2">
      <c r="A39" s="57">
        <v>18</v>
      </c>
      <c r="B39" s="35" t="s">
        <v>56</v>
      </c>
      <c r="C39" s="36" t="s">
        <v>182</v>
      </c>
      <c r="D39" s="37" t="s">
        <v>183</v>
      </c>
      <c r="E39" s="37" t="s">
        <v>191</v>
      </c>
      <c r="F39" s="37" t="s">
        <v>70</v>
      </c>
      <c r="G39" s="43">
        <v>341.49</v>
      </c>
      <c r="H39" s="107"/>
      <c r="I39" s="47"/>
    </row>
    <row r="40" spans="1:9" ht="12.75" x14ac:dyDescent="0.2">
      <c r="A40" s="85" t="s">
        <v>20</v>
      </c>
      <c r="B40" s="86"/>
      <c r="C40" s="86"/>
      <c r="D40" s="86"/>
      <c r="E40" s="86"/>
      <c r="F40" s="87"/>
      <c r="G40" s="39">
        <f>SUM(G22:G39)</f>
        <v>10563.98</v>
      </c>
      <c r="H40" s="58">
        <f>SUM(H22)</f>
        <v>1056.4000000000001</v>
      </c>
    </row>
    <row r="41" spans="1:9" ht="12.75" x14ac:dyDescent="0.2">
      <c r="A41" s="108" t="s">
        <v>21</v>
      </c>
      <c r="B41" s="109"/>
      <c r="C41" s="109"/>
      <c r="D41" s="109"/>
      <c r="E41" s="109"/>
      <c r="F41" s="109"/>
      <c r="G41" s="109"/>
      <c r="H41" s="110"/>
    </row>
    <row r="42" spans="1:9" ht="36" customHeight="1" x14ac:dyDescent="0.2">
      <c r="A42" s="57">
        <v>1</v>
      </c>
      <c r="B42" s="35" t="s">
        <v>85</v>
      </c>
      <c r="C42" s="36" t="s">
        <v>98</v>
      </c>
      <c r="D42" s="37" t="s">
        <v>99</v>
      </c>
      <c r="E42" s="37" t="s">
        <v>106</v>
      </c>
      <c r="F42" s="37" t="s">
        <v>100</v>
      </c>
      <c r="G42" s="38">
        <v>90</v>
      </c>
      <c r="H42" s="111">
        <v>1278.25</v>
      </c>
    </row>
    <row r="43" spans="1:9" ht="48" x14ac:dyDescent="0.2">
      <c r="A43" s="57">
        <v>2</v>
      </c>
      <c r="B43" s="35" t="s">
        <v>103</v>
      </c>
      <c r="C43" s="36" t="s">
        <v>104</v>
      </c>
      <c r="D43" s="37" t="s">
        <v>105</v>
      </c>
      <c r="E43" s="37" t="s">
        <v>107</v>
      </c>
      <c r="F43" s="37" t="s">
        <v>100</v>
      </c>
      <c r="G43" s="38">
        <v>150</v>
      </c>
      <c r="H43" s="111"/>
    </row>
    <row r="44" spans="1:9" ht="38.25" customHeight="1" x14ac:dyDescent="0.2">
      <c r="A44" s="57">
        <v>3</v>
      </c>
      <c r="B44" s="35" t="s">
        <v>113</v>
      </c>
      <c r="C44" s="36" t="s">
        <v>104</v>
      </c>
      <c r="D44" s="37" t="s">
        <v>114</v>
      </c>
      <c r="E44" s="37" t="s">
        <v>115</v>
      </c>
      <c r="F44" s="37" t="s">
        <v>100</v>
      </c>
      <c r="G44" s="38">
        <v>34.28</v>
      </c>
      <c r="H44" s="111"/>
    </row>
    <row r="45" spans="1:9" ht="36.75" customHeight="1" x14ac:dyDescent="0.2">
      <c r="A45" s="57">
        <v>4</v>
      </c>
      <c r="B45" s="35" t="s">
        <v>116</v>
      </c>
      <c r="C45" s="36" t="s">
        <v>104</v>
      </c>
      <c r="D45" s="37" t="s">
        <v>117</v>
      </c>
      <c r="E45" s="37" t="s">
        <v>118</v>
      </c>
      <c r="F45" s="37" t="s">
        <v>100</v>
      </c>
      <c r="G45" s="38">
        <v>34.46</v>
      </c>
      <c r="H45" s="111"/>
    </row>
    <row r="46" spans="1:9" ht="38.25" customHeight="1" x14ac:dyDescent="0.2">
      <c r="A46" s="57">
        <v>5</v>
      </c>
      <c r="B46" s="35" t="s">
        <v>141</v>
      </c>
      <c r="C46" s="36" t="s">
        <v>104</v>
      </c>
      <c r="D46" s="37" t="s">
        <v>142</v>
      </c>
      <c r="E46" s="37" t="s">
        <v>143</v>
      </c>
      <c r="F46" s="37" t="s">
        <v>292</v>
      </c>
      <c r="G46" s="38">
        <v>450</v>
      </c>
      <c r="H46" s="111"/>
    </row>
    <row r="47" spans="1:9" ht="37.5" customHeight="1" x14ac:dyDescent="0.2">
      <c r="A47" s="57">
        <v>6</v>
      </c>
      <c r="B47" s="35" t="s">
        <v>134</v>
      </c>
      <c r="C47" s="36" t="s">
        <v>135</v>
      </c>
      <c r="D47" s="37" t="s">
        <v>136</v>
      </c>
      <c r="E47" s="37" t="s">
        <v>140</v>
      </c>
      <c r="F47" s="37" t="s">
        <v>292</v>
      </c>
      <c r="G47" s="38">
        <v>13.3</v>
      </c>
      <c r="H47" s="111"/>
    </row>
    <row r="48" spans="1:9" ht="36.75" customHeight="1" x14ac:dyDescent="0.2">
      <c r="A48" s="57">
        <v>7</v>
      </c>
      <c r="B48" s="35" t="s">
        <v>110</v>
      </c>
      <c r="C48" s="36" t="s">
        <v>111</v>
      </c>
      <c r="D48" s="37" t="s">
        <v>112</v>
      </c>
      <c r="E48" s="37" t="s">
        <v>193</v>
      </c>
      <c r="F48" s="37" t="s">
        <v>100</v>
      </c>
      <c r="G48" s="38">
        <v>810</v>
      </c>
      <c r="H48" s="111"/>
    </row>
    <row r="49" spans="1:8" ht="36.75" customHeight="1" x14ac:dyDescent="0.2">
      <c r="A49" s="57">
        <v>8</v>
      </c>
      <c r="B49" s="35" t="s">
        <v>141</v>
      </c>
      <c r="C49" s="36" t="s">
        <v>111</v>
      </c>
      <c r="D49" s="37" t="s">
        <v>144</v>
      </c>
      <c r="E49" s="37" t="s">
        <v>145</v>
      </c>
      <c r="F49" s="37" t="s">
        <v>100</v>
      </c>
      <c r="G49" s="38">
        <v>200</v>
      </c>
      <c r="H49" s="111"/>
    </row>
    <row r="50" spans="1:8" ht="36.75" customHeight="1" x14ac:dyDescent="0.2">
      <c r="A50" s="57">
        <v>9</v>
      </c>
      <c r="B50" s="35" t="s">
        <v>116</v>
      </c>
      <c r="C50" s="36" t="s">
        <v>119</v>
      </c>
      <c r="D50" s="37" t="s">
        <v>120</v>
      </c>
      <c r="E50" s="37" t="s">
        <v>121</v>
      </c>
      <c r="F50" s="37" t="s">
        <v>100</v>
      </c>
      <c r="G50" s="38">
        <v>32.81</v>
      </c>
      <c r="H50" s="111"/>
    </row>
    <row r="51" spans="1:8" ht="72" x14ac:dyDescent="0.2">
      <c r="A51" s="57">
        <v>10</v>
      </c>
      <c r="B51" s="35" t="s">
        <v>290</v>
      </c>
      <c r="C51" s="36" t="s">
        <v>123</v>
      </c>
      <c r="D51" s="37" t="s">
        <v>289</v>
      </c>
      <c r="E51" s="37" t="s">
        <v>297</v>
      </c>
      <c r="F51" s="37" t="s">
        <v>100</v>
      </c>
      <c r="G51" s="38">
        <v>552</v>
      </c>
      <c r="H51" s="111"/>
    </row>
    <row r="52" spans="1:8" ht="37.5" customHeight="1" x14ac:dyDescent="0.2">
      <c r="A52" s="57">
        <v>11</v>
      </c>
      <c r="B52" s="35" t="s">
        <v>288</v>
      </c>
      <c r="C52" s="36" t="s">
        <v>123</v>
      </c>
      <c r="D52" s="37" t="s">
        <v>291</v>
      </c>
      <c r="E52" s="37" t="s">
        <v>296</v>
      </c>
      <c r="F52" s="37" t="s">
        <v>292</v>
      </c>
      <c r="G52" s="38">
        <v>180</v>
      </c>
      <c r="H52" s="111"/>
    </row>
    <row r="53" spans="1:8" ht="36.75" customHeight="1" x14ac:dyDescent="0.2">
      <c r="A53" s="57">
        <v>12</v>
      </c>
      <c r="B53" s="35" t="s">
        <v>137</v>
      </c>
      <c r="C53" s="36" t="s">
        <v>138</v>
      </c>
      <c r="D53" s="37" t="s">
        <v>139</v>
      </c>
      <c r="E53" s="37" t="s">
        <v>194</v>
      </c>
      <c r="F53" s="37" t="s">
        <v>292</v>
      </c>
      <c r="G53" s="38">
        <v>1150</v>
      </c>
      <c r="H53" s="111"/>
    </row>
    <row r="54" spans="1:8" ht="71.25" customHeight="1" x14ac:dyDescent="0.2">
      <c r="A54" s="57">
        <v>13</v>
      </c>
      <c r="B54" s="35" t="s">
        <v>195</v>
      </c>
      <c r="C54" s="36" t="s">
        <v>169</v>
      </c>
      <c r="D54" s="37" t="s">
        <v>196</v>
      </c>
      <c r="E54" s="37" t="s">
        <v>298</v>
      </c>
      <c r="F54" s="37" t="s">
        <v>311</v>
      </c>
      <c r="G54" s="38">
        <v>1300</v>
      </c>
      <c r="H54" s="111"/>
    </row>
    <row r="55" spans="1:8" ht="38.25" customHeight="1" x14ac:dyDescent="0.2">
      <c r="A55" s="57">
        <v>14</v>
      </c>
      <c r="B55" s="35" t="s">
        <v>197</v>
      </c>
      <c r="C55" s="36" t="s">
        <v>198</v>
      </c>
      <c r="D55" s="37" t="s">
        <v>199</v>
      </c>
      <c r="E55" s="37" t="s">
        <v>200</v>
      </c>
      <c r="F55" s="37" t="s">
        <v>292</v>
      </c>
      <c r="G55" s="38">
        <v>26</v>
      </c>
      <c r="H55" s="111"/>
    </row>
    <row r="56" spans="1:8" ht="36.75" customHeight="1" x14ac:dyDescent="0.2">
      <c r="A56" s="57">
        <v>15</v>
      </c>
      <c r="B56" s="35" t="s">
        <v>201</v>
      </c>
      <c r="C56" s="36" t="s">
        <v>182</v>
      </c>
      <c r="D56" s="37" t="s">
        <v>202</v>
      </c>
      <c r="E56" s="37" t="s">
        <v>203</v>
      </c>
      <c r="F56" s="37" t="s">
        <v>294</v>
      </c>
      <c r="G56" s="38">
        <v>133.83000000000001</v>
      </c>
      <c r="H56" s="111"/>
    </row>
    <row r="57" spans="1:8" ht="36.75" customHeight="1" x14ac:dyDescent="0.2">
      <c r="A57" s="57">
        <v>16</v>
      </c>
      <c r="B57" s="35" t="s">
        <v>201</v>
      </c>
      <c r="C57" s="36" t="s">
        <v>182</v>
      </c>
      <c r="D57" s="37" t="s">
        <v>204</v>
      </c>
      <c r="E57" s="37" t="s">
        <v>205</v>
      </c>
      <c r="F57" s="37" t="s">
        <v>294</v>
      </c>
      <c r="G57" s="38">
        <v>124.09</v>
      </c>
      <c r="H57" s="111"/>
    </row>
    <row r="58" spans="1:8" ht="36" customHeight="1" x14ac:dyDescent="0.2">
      <c r="A58" s="57">
        <v>17</v>
      </c>
      <c r="B58" s="35" t="s">
        <v>206</v>
      </c>
      <c r="C58" s="36" t="s">
        <v>182</v>
      </c>
      <c r="D58" s="37" t="s">
        <v>207</v>
      </c>
      <c r="E58" s="37" t="s">
        <v>208</v>
      </c>
      <c r="F58" s="37" t="s">
        <v>294</v>
      </c>
      <c r="G58" s="38">
        <v>109.7</v>
      </c>
      <c r="H58" s="111"/>
    </row>
    <row r="59" spans="1:8" ht="85.5" customHeight="1" x14ac:dyDescent="0.2">
      <c r="A59" s="57">
        <v>18</v>
      </c>
      <c r="B59" s="35" t="s">
        <v>209</v>
      </c>
      <c r="C59" s="36" t="s">
        <v>210</v>
      </c>
      <c r="D59" s="37" t="s">
        <v>211</v>
      </c>
      <c r="E59" s="37" t="s">
        <v>212</v>
      </c>
      <c r="F59" s="37" t="s">
        <v>312</v>
      </c>
      <c r="G59" s="38">
        <v>3542</v>
      </c>
      <c r="H59" s="111"/>
    </row>
    <row r="60" spans="1:8" ht="84.75" customHeight="1" x14ac:dyDescent="0.2">
      <c r="A60" s="57">
        <v>19</v>
      </c>
      <c r="B60" s="35" t="s">
        <v>213</v>
      </c>
      <c r="C60" s="36" t="s">
        <v>214</v>
      </c>
      <c r="D60" s="37" t="s">
        <v>215</v>
      </c>
      <c r="E60" s="37" t="s">
        <v>293</v>
      </c>
      <c r="F60" s="37" t="s">
        <v>312</v>
      </c>
      <c r="G60" s="38">
        <v>3650</v>
      </c>
      <c r="H60" s="111"/>
    </row>
    <row r="61" spans="1:8" ht="60" x14ac:dyDescent="0.2">
      <c r="A61" s="57">
        <v>20</v>
      </c>
      <c r="B61" s="35" t="s">
        <v>103</v>
      </c>
      <c r="C61" s="36" t="s">
        <v>216</v>
      </c>
      <c r="D61" s="37" t="s">
        <v>217</v>
      </c>
      <c r="E61" s="37" t="s">
        <v>218</v>
      </c>
      <c r="F61" s="37" t="s">
        <v>294</v>
      </c>
      <c r="G61" s="38">
        <v>200</v>
      </c>
      <c r="H61" s="111"/>
    </row>
    <row r="62" spans="1:8" ht="12.75" x14ac:dyDescent="0.2">
      <c r="A62" s="85" t="s">
        <v>22</v>
      </c>
      <c r="B62" s="86"/>
      <c r="C62" s="86"/>
      <c r="D62" s="86"/>
      <c r="E62" s="86"/>
      <c r="F62" s="87"/>
      <c r="G62" s="39">
        <f>SUM(G42:G61)</f>
        <v>12782.470000000001</v>
      </c>
      <c r="H62" s="59">
        <f>SUM(H42)</f>
        <v>1278.25</v>
      </c>
    </row>
    <row r="63" spans="1:8" ht="12.75" x14ac:dyDescent="0.2">
      <c r="A63" s="98" t="s">
        <v>23</v>
      </c>
      <c r="B63" s="99"/>
      <c r="C63" s="99"/>
      <c r="D63" s="99"/>
      <c r="E63" s="99"/>
      <c r="F63" s="99"/>
      <c r="G63" s="99"/>
      <c r="H63" s="100"/>
    </row>
    <row r="64" spans="1:8" ht="12.75" x14ac:dyDescent="0.2">
      <c r="A64" s="57">
        <v>1</v>
      </c>
      <c r="B64" s="35"/>
      <c r="C64" s="36"/>
      <c r="D64" s="37"/>
      <c r="E64" s="37"/>
      <c r="F64" s="37"/>
      <c r="G64" s="38"/>
      <c r="H64" s="83"/>
    </row>
    <row r="65" spans="1:8" ht="12.75" x14ac:dyDescent="0.2">
      <c r="A65" s="57">
        <v>2</v>
      </c>
      <c r="B65" s="35"/>
      <c r="C65" s="36"/>
      <c r="D65" s="37"/>
      <c r="E65" s="37"/>
      <c r="F65" s="37"/>
      <c r="G65" s="38"/>
      <c r="H65" s="84"/>
    </row>
    <row r="66" spans="1:8" ht="12.75" x14ac:dyDescent="0.2">
      <c r="A66" s="85" t="s">
        <v>24</v>
      </c>
      <c r="B66" s="86"/>
      <c r="C66" s="86"/>
      <c r="D66" s="86"/>
      <c r="E66" s="86"/>
      <c r="F66" s="87"/>
      <c r="G66" s="39">
        <f ca="1">SUM(G64:OFFSET(G66,-1,0))</f>
        <v>0</v>
      </c>
      <c r="H66" s="60">
        <f>SUM(H64)</f>
        <v>0</v>
      </c>
    </row>
    <row r="67" spans="1:8" ht="12.75" x14ac:dyDescent="0.2">
      <c r="A67" s="98" t="s">
        <v>25</v>
      </c>
      <c r="B67" s="112"/>
      <c r="C67" s="112"/>
      <c r="D67" s="112"/>
      <c r="E67" s="112"/>
      <c r="F67" s="112"/>
      <c r="G67" s="112"/>
      <c r="H67" s="113"/>
    </row>
    <row r="68" spans="1:8" ht="24" x14ac:dyDescent="0.2">
      <c r="A68" s="57">
        <v>1</v>
      </c>
      <c r="B68" s="35" t="s">
        <v>59</v>
      </c>
      <c r="C68" s="36" t="s">
        <v>86</v>
      </c>
      <c r="D68" s="37" t="s">
        <v>87</v>
      </c>
      <c r="E68" s="37" t="s">
        <v>88</v>
      </c>
      <c r="F68" s="37" t="s">
        <v>68</v>
      </c>
      <c r="G68" s="38">
        <v>700</v>
      </c>
      <c r="H68" s="114">
        <v>192.28</v>
      </c>
    </row>
    <row r="69" spans="1:8" ht="24" x14ac:dyDescent="0.2">
      <c r="A69" s="57">
        <v>2</v>
      </c>
      <c r="B69" s="35" t="s">
        <v>122</v>
      </c>
      <c r="C69" s="36" t="s">
        <v>123</v>
      </c>
      <c r="D69" s="37" t="s">
        <v>124</v>
      </c>
      <c r="E69" s="37" t="s">
        <v>133</v>
      </c>
      <c r="F69" s="37" t="s">
        <v>68</v>
      </c>
      <c r="G69" s="38">
        <v>288</v>
      </c>
      <c r="H69" s="114"/>
    </row>
    <row r="70" spans="1:8" ht="36" x14ac:dyDescent="0.2">
      <c r="A70" s="57">
        <v>3</v>
      </c>
      <c r="B70" s="35" t="s">
        <v>103</v>
      </c>
      <c r="C70" s="36" t="s">
        <v>130</v>
      </c>
      <c r="D70" s="37" t="s">
        <v>131</v>
      </c>
      <c r="E70" s="37" t="s">
        <v>132</v>
      </c>
      <c r="F70" s="37" t="s">
        <v>68</v>
      </c>
      <c r="G70" s="38">
        <v>500</v>
      </c>
      <c r="H70" s="114"/>
    </row>
    <row r="71" spans="1:8" ht="24" x14ac:dyDescent="0.2">
      <c r="A71" s="57">
        <v>4</v>
      </c>
      <c r="B71" s="35" t="s">
        <v>59</v>
      </c>
      <c r="C71" s="36" t="s">
        <v>81</v>
      </c>
      <c r="D71" s="37" t="s">
        <v>219</v>
      </c>
      <c r="E71" s="37" t="s">
        <v>220</v>
      </c>
      <c r="F71" s="37" t="s">
        <v>68</v>
      </c>
      <c r="G71" s="38">
        <v>225</v>
      </c>
      <c r="H71" s="114"/>
    </row>
    <row r="72" spans="1:8" ht="24.75" x14ac:dyDescent="0.2">
      <c r="A72" s="57">
        <v>5</v>
      </c>
      <c r="B72" s="35" t="s">
        <v>103</v>
      </c>
      <c r="C72" s="36" t="s">
        <v>150</v>
      </c>
      <c r="D72" s="37" t="s">
        <v>157</v>
      </c>
      <c r="E72" s="37" t="s">
        <v>158</v>
      </c>
      <c r="F72" s="37" t="s">
        <v>68</v>
      </c>
      <c r="G72" s="38">
        <v>43.56</v>
      </c>
      <c r="H72" s="114"/>
    </row>
    <row r="73" spans="1:8" ht="24" x14ac:dyDescent="0.2">
      <c r="A73" s="57">
        <v>6</v>
      </c>
      <c r="B73" s="35" t="s">
        <v>103</v>
      </c>
      <c r="C73" s="36" t="s">
        <v>221</v>
      </c>
      <c r="D73" s="37" t="s">
        <v>222</v>
      </c>
      <c r="E73" s="37" t="s">
        <v>223</v>
      </c>
      <c r="F73" s="37" t="s">
        <v>68</v>
      </c>
      <c r="G73" s="38">
        <v>70.27</v>
      </c>
      <c r="H73" s="114"/>
    </row>
    <row r="74" spans="1:8" ht="24" x14ac:dyDescent="0.2">
      <c r="A74" s="57">
        <v>7</v>
      </c>
      <c r="B74" s="35" t="s">
        <v>122</v>
      </c>
      <c r="C74" s="36" t="s">
        <v>224</v>
      </c>
      <c r="D74" s="37" t="s">
        <v>225</v>
      </c>
      <c r="E74" s="37" t="s">
        <v>226</v>
      </c>
      <c r="F74" s="37" t="s">
        <v>68</v>
      </c>
      <c r="G74" s="38">
        <v>96</v>
      </c>
      <c r="H74" s="114"/>
    </row>
    <row r="75" spans="1:8" ht="12.75" x14ac:dyDescent="0.2">
      <c r="A75" s="85" t="s">
        <v>26</v>
      </c>
      <c r="B75" s="86"/>
      <c r="C75" s="86"/>
      <c r="D75" s="86"/>
      <c r="E75" s="86"/>
      <c r="F75" s="87"/>
      <c r="G75" s="39">
        <f>SUM(G68:G74)</f>
        <v>1922.83</v>
      </c>
      <c r="H75" s="60">
        <f>SUM(H68)</f>
        <v>192.28</v>
      </c>
    </row>
    <row r="76" spans="1:8" ht="12.75" x14ac:dyDescent="0.2">
      <c r="A76" s="124" t="s">
        <v>27</v>
      </c>
      <c r="B76" s="125"/>
      <c r="C76" s="125"/>
      <c r="D76" s="125"/>
      <c r="E76" s="125"/>
      <c r="F76" s="125"/>
      <c r="G76" s="125"/>
      <c r="H76" s="126"/>
    </row>
    <row r="77" spans="1:8" ht="73.5" customHeight="1" x14ac:dyDescent="0.2">
      <c r="A77" s="57">
        <v>1</v>
      </c>
      <c r="B77" s="66" t="s">
        <v>91</v>
      </c>
      <c r="C77" s="67" t="s">
        <v>92</v>
      </c>
      <c r="D77" s="68" t="s">
        <v>93</v>
      </c>
      <c r="E77" s="68" t="s">
        <v>227</v>
      </c>
      <c r="F77" s="68" t="s">
        <v>308</v>
      </c>
      <c r="G77" s="70">
        <v>71.400000000000006</v>
      </c>
      <c r="H77" s="114">
        <v>620.5</v>
      </c>
    </row>
    <row r="78" spans="1:8" ht="96" customHeight="1" x14ac:dyDescent="0.2">
      <c r="A78" s="57">
        <v>2</v>
      </c>
      <c r="B78" s="66" t="s">
        <v>94</v>
      </c>
      <c r="C78" s="67" t="s">
        <v>92</v>
      </c>
      <c r="D78" s="68" t="s">
        <v>95</v>
      </c>
      <c r="E78" s="68" t="s">
        <v>299</v>
      </c>
      <c r="F78" s="68" t="s">
        <v>308</v>
      </c>
      <c r="G78" s="70">
        <v>121</v>
      </c>
      <c r="H78" s="114"/>
    </row>
    <row r="79" spans="1:8" ht="36" x14ac:dyDescent="0.2">
      <c r="A79" s="57">
        <v>3</v>
      </c>
      <c r="B79" s="66" t="s">
        <v>60</v>
      </c>
      <c r="C79" s="67" t="s">
        <v>98</v>
      </c>
      <c r="D79" s="68" t="s">
        <v>101</v>
      </c>
      <c r="E79" s="68" t="s">
        <v>102</v>
      </c>
      <c r="F79" s="68" t="s">
        <v>303</v>
      </c>
      <c r="G79" s="70">
        <v>154.63999999999999</v>
      </c>
      <c r="H79" s="114"/>
    </row>
    <row r="80" spans="1:8" ht="60.75" customHeight="1" x14ac:dyDescent="0.2">
      <c r="A80" s="57">
        <v>4</v>
      </c>
      <c r="B80" s="66" t="s">
        <v>60</v>
      </c>
      <c r="C80" s="67" t="s">
        <v>138</v>
      </c>
      <c r="D80" s="68" t="s">
        <v>148</v>
      </c>
      <c r="E80" s="68" t="s">
        <v>149</v>
      </c>
      <c r="F80" s="68" t="s">
        <v>301</v>
      </c>
      <c r="G80" s="70">
        <v>2076.36</v>
      </c>
      <c r="H80" s="114"/>
    </row>
    <row r="81" spans="1:8" ht="134.25" customHeight="1" x14ac:dyDescent="0.2">
      <c r="A81" s="57">
        <v>5</v>
      </c>
      <c r="B81" s="66" t="s">
        <v>60</v>
      </c>
      <c r="C81" s="67" t="s">
        <v>150</v>
      </c>
      <c r="D81" s="68" t="s">
        <v>151</v>
      </c>
      <c r="E81" s="68" t="s">
        <v>152</v>
      </c>
      <c r="F81" s="68" t="s">
        <v>304</v>
      </c>
      <c r="G81" s="70">
        <v>92.59</v>
      </c>
      <c r="H81" s="114"/>
    </row>
    <row r="82" spans="1:8" ht="39" customHeight="1" x14ac:dyDescent="0.2">
      <c r="A82" s="57">
        <v>6</v>
      </c>
      <c r="B82" s="66" t="s">
        <v>60</v>
      </c>
      <c r="C82" s="67" t="s">
        <v>159</v>
      </c>
      <c r="D82" s="68" t="s">
        <v>160</v>
      </c>
      <c r="E82" s="68" t="s">
        <v>161</v>
      </c>
      <c r="F82" s="68" t="s">
        <v>307</v>
      </c>
      <c r="G82" s="70">
        <v>278.3</v>
      </c>
      <c r="H82" s="114"/>
    </row>
    <row r="83" spans="1:8" ht="108" x14ac:dyDescent="0.2">
      <c r="A83" s="57">
        <v>7</v>
      </c>
      <c r="B83" s="66" t="s">
        <v>178</v>
      </c>
      <c r="C83" s="67" t="s">
        <v>179</v>
      </c>
      <c r="D83" s="68" t="s">
        <v>180</v>
      </c>
      <c r="E83" s="68" t="s">
        <v>181</v>
      </c>
      <c r="F83" s="68" t="s">
        <v>301</v>
      </c>
      <c r="G83" s="70">
        <v>15.13</v>
      </c>
      <c r="H83" s="114"/>
    </row>
    <row r="84" spans="1:8" ht="48" x14ac:dyDescent="0.2">
      <c r="A84" s="57">
        <v>8</v>
      </c>
      <c r="B84" s="66" t="s">
        <v>173</v>
      </c>
      <c r="C84" s="67" t="s">
        <v>174</v>
      </c>
      <c r="D84" s="68" t="s">
        <v>175</v>
      </c>
      <c r="E84" s="68" t="s">
        <v>176</v>
      </c>
      <c r="F84" s="68" t="s">
        <v>306</v>
      </c>
      <c r="G84" s="70">
        <v>38</v>
      </c>
      <c r="H84" s="114"/>
    </row>
    <row r="85" spans="1:8" ht="36.75" customHeight="1" x14ac:dyDescent="0.2">
      <c r="A85" s="57">
        <v>9</v>
      </c>
      <c r="B85" s="66" t="s">
        <v>60</v>
      </c>
      <c r="C85" s="67" t="s">
        <v>228</v>
      </c>
      <c r="D85" s="68" t="s">
        <v>229</v>
      </c>
      <c r="E85" s="68" t="s">
        <v>230</v>
      </c>
      <c r="F85" s="68" t="s">
        <v>300</v>
      </c>
      <c r="G85" s="70">
        <v>332.75</v>
      </c>
      <c r="H85" s="114"/>
    </row>
    <row r="86" spans="1:8" ht="37.5" customHeight="1" x14ac:dyDescent="0.2">
      <c r="A86" s="57">
        <v>10</v>
      </c>
      <c r="B86" s="66" t="s">
        <v>231</v>
      </c>
      <c r="C86" s="67" t="s">
        <v>232</v>
      </c>
      <c r="D86" s="68" t="s">
        <v>233</v>
      </c>
      <c r="E86" s="68" t="s">
        <v>234</v>
      </c>
      <c r="F86" s="68" t="s">
        <v>305</v>
      </c>
      <c r="G86" s="70">
        <v>226</v>
      </c>
      <c r="H86" s="114"/>
    </row>
    <row r="87" spans="1:8" ht="99" customHeight="1" x14ac:dyDescent="0.2">
      <c r="A87" s="57">
        <v>11</v>
      </c>
      <c r="B87" s="66" t="s">
        <v>60</v>
      </c>
      <c r="C87" s="67" t="s">
        <v>221</v>
      </c>
      <c r="D87" s="68" t="s">
        <v>235</v>
      </c>
      <c r="E87" s="68" t="s">
        <v>236</v>
      </c>
      <c r="F87" s="68" t="s">
        <v>302</v>
      </c>
      <c r="G87" s="70">
        <v>150.28</v>
      </c>
      <c r="H87" s="114"/>
    </row>
    <row r="88" spans="1:8" s="15" customFormat="1" ht="35.25" customHeight="1" x14ac:dyDescent="0.2">
      <c r="A88" s="57">
        <v>12</v>
      </c>
      <c r="B88" s="66" t="s">
        <v>60</v>
      </c>
      <c r="C88" s="67" t="s">
        <v>224</v>
      </c>
      <c r="D88" s="68" t="s">
        <v>237</v>
      </c>
      <c r="E88" s="68" t="s">
        <v>238</v>
      </c>
      <c r="F88" s="68" t="s">
        <v>303</v>
      </c>
      <c r="G88" s="70">
        <v>174.24</v>
      </c>
      <c r="H88" s="114"/>
    </row>
    <row r="89" spans="1:8" ht="36" customHeight="1" x14ac:dyDescent="0.2">
      <c r="A89" s="57">
        <v>13</v>
      </c>
      <c r="B89" s="66" t="s">
        <v>60</v>
      </c>
      <c r="C89" s="67" t="s">
        <v>224</v>
      </c>
      <c r="D89" s="68" t="s">
        <v>239</v>
      </c>
      <c r="E89" s="68" t="s">
        <v>240</v>
      </c>
      <c r="F89" s="68" t="s">
        <v>303</v>
      </c>
      <c r="G89" s="70">
        <v>204.73</v>
      </c>
      <c r="H89" s="114"/>
    </row>
    <row r="90" spans="1:8" ht="60" x14ac:dyDescent="0.2">
      <c r="A90" s="57">
        <v>14</v>
      </c>
      <c r="B90" s="66" t="s">
        <v>60</v>
      </c>
      <c r="C90" s="67" t="s">
        <v>224</v>
      </c>
      <c r="D90" s="68" t="s">
        <v>241</v>
      </c>
      <c r="E90" s="68" t="s">
        <v>242</v>
      </c>
      <c r="F90" s="68" t="s">
        <v>301</v>
      </c>
      <c r="G90" s="70">
        <v>363</v>
      </c>
      <c r="H90" s="114"/>
    </row>
    <row r="91" spans="1:8" ht="133.5" customHeight="1" x14ac:dyDescent="0.2">
      <c r="A91" s="57">
        <v>15</v>
      </c>
      <c r="B91" s="66" t="s">
        <v>103</v>
      </c>
      <c r="C91" s="67" t="s">
        <v>243</v>
      </c>
      <c r="D91" s="68" t="s">
        <v>244</v>
      </c>
      <c r="E91" s="68" t="s">
        <v>245</v>
      </c>
      <c r="F91" s="68" t="s">
        <v>304</v>
      </c>
      <c r="G91" s="70">
        <v>133</v>
      </c>
      <c r="H91" s="114"/>
    </row>
    <row r="92" spans="1:8" ht="135" customHeight="1" x14ac:dyDescent="0.2">
      <c r="A92" s="57">
        <v>16</v>
      </c>
      <c r="B92" s="66" t="s">
        <v>246</v>
      </c>
      <c r="C92" s="67" t="s">
        <v>247</v>
      </c>
      <c r="D92" s="68" t="s">
        <v>248</v>
      </c>
      <c r="E92" s="68" t="s">
        <v>249</v>
      </c>
      <c r="F92" s="68" t="s">
        <v>304</v>
      </c>
      <c r="G92" s="70">
        <v>1449.42</v>
      </c>
      <c r="H92" s="114"/>
    </row>
    <row r="93" spans="1:8" ht="74.25" customHeight="1" x14ac:dyDescent="0.2">
      <c r="A93" s="57">
        <v>17</v>
      </c>
      <c r="B93" s="66" t="s">
        <v>250</v>
      </c>
      <c r="C93" s="67" t="s">
        <v>251</v>
      </c>
      <c r="D93" s="68" t="s">
        <v>255</v>
      </c>
      <c r="E93" s="72" t="s">
        <v>252</v>
      </c>
      <c r="F93" s="68" t="s">
        <v>308</v>
      </c>
      <c r="G93" s="70">
        <v>11.04</v>
      </c>
      <c r="H93" s="114"/>
    </row>
    <row r="94" spans="1:8" ht="86.25" customHeight="1" x14ac:dyDescent="0.2">
      <c r="A94" s="57">
        <v>18</v>
      </c>
      <c r="B94" s="66" t="s">
        <v>253</v>
      </c>
      <c r="C94" s="67" t="s">
        <v>254</v>
      </c>
      <c r="D94" s="68" t="s">
        <v>256</v>
      </c>
      <c r="E94" s="68" t="s">
        <v>257</v>
      </c>
      <c r="F94" s="68" t="s">
        <v>310</v>
      </c>
      <c r="G94" s="69">
        <v>217.93</v>
      </c>
      <c r="H94" s="114"/>
    </row>
    <row r="95" spans="1:8" ht="97.5" customHeight="1" x14ac:dyDescent="0.2">
      <c r="A95" s="57">
        <v>19</v>
      </c>
      <c r="B95" s="66" t="s">
        <v>91</v>
      </c>
      <c r="C95" s="67" t="s">
        <v>216</v>
      </c>
      <c r="D95" s="68" t="s">
        <v>309</v>
      </c>
      <c r="E95" s="68" t="s">
        <v>258</v>
      </c>
      <c r="F95" s="68" t="s">
        <v>310</v>
      </c>
      <c r="G95" s="69">
        <v>95.2</v>
      </c>
      <c r="H95" s="114"/>
    </row>
    <row r="96" spans="1:8" ht="12.75" x14ac:dyDescent="0.2">
      <c r="A96" s="85" t="s">
        <v>28</v>
      </c>
      <c r="B96" s="86"/>
      <c r="C96" s="86"/>
      <c r="D96" s="86"/>
      <c r="E96" s="86"/>
      <c r="F96" s="87"/>
      <c r="G96" s="39">
        <f>SUM(G77:G95)</f>
        <v>6205.01</v>
      </c>
      <c r="H96" s="60">
        <f>SUM(H77)</f>
        <v>620.5</v>
      </c>
    </row>
    <row r="97" spans="1:9" ht="12.75" x14ac:dyDescent="0.2">
      <c r="A97" s="91" t="s">
        <v>29</v>
      </c>
      <c r="B97" s="92"/>
      <c r="C97" s="92"/>
      <c r="D97" s="92"/>
      <c r="E97" s="92"/>
      <c r="F97" s="92"/>
      <c r="G97" s="92"/>
      <c r="H97" s="93"/>
    </row>
    <row r="98" spans="1:9" ht="48.75" customHeight="1" x14ac:dyDescent="0.2">
      <c r="A98" s="57">
        <v>1</v>
      </c>
      <c r="B98" s="35" t="s">
        <v>61</v>
      </c>
      <c r="C98" s="36" t="s">
        <v>73</v>
      </c>
      <c r="D98" s="37" t="s">
        <v>192</v>
      </c>
      <c r="E98" s="37" t="s">
        <v>271</v>
      </c>
      <c r="F98" s="37" t="s">
        <v>168</v>
      </c>
      <c r="G98" s="38">
        <v>120</v>
      </c>
      <c r="H98" s="114">
        <v>236.7</v>
      </c>
    </row>
    <row r="99" spans="1:9" ht="38.25" customHeight="1" x14ac:dyDescent="0.2">
      <c r="A99" s="57">
        <v>2</v>
      </c>
      <c r="B99" s="35" t="s">
        <v>60</v>
      </c>
      <c r="C99" s="36" t="s">
        <v>89</v>
      </c>
      <c r="D99" s="37" t="s">
        <v>90</v>
      </c>
      <c r="E99" s="37" t="s">
        <v>97</v>
      </c>
      <c r="F99" s="37" t="s">
        <v>67</v>
      </c>
      <c r="G99" s="38">
        <v>138.41999999999999</v>
      </c>
      <c r="H99" s="114"/>
    </row>
    <row r="100" spans="1:9" ht="36.75" customHeight="1" x14ac:dyDescent="0.2">
      <c r="A100" s="57">
        <v>3</v>
      </c>
      <c r="B100" s="35" t="s">
        <v>60</v>
      </c>
      <c r="C100" s="36" t="s">
        <v>92</v>
      </c>
      <c r="D100" s="37" t="s">
        <v>96</v>
      </c>
      <c r="E100" s="37" t="s">
        <v>172</v>
      </c>
      <c r="F100" s="37" t="s">
        <v>67</v>
      </c>
      <c r="G100" s="38">
        <v>166.98</v>
      </c>
      <c r="H100" s="114"/>
    </row>
    <row r="101" spans="1:9" s="21" customFormat="1" ht="36" customHeight="1" x14ac:dyDescent="0.2">
      <c r="A101" s="57">
        <v>4</v>
      </c>
      <c r="B101" s="35" t="s">
        <v>62</v>
      </c>
      <c r="C101" s="36" t="s">
        <v>108</v>
      </c>
      <c r="D101" s="37" t="s">
        <v>109</v>
      </c>
      <c r="E101" s="37" t="s">
        <v>125</v>
      </c>
      <c r="F101" s="37" t="s">
        <v>67</v>
      </c>
      <c r="G101" s="38">
        <v>58</v>
      </c>
      <c r="H101" s="114"/>
    </row>
    <row r="102" spans="1:9" s="21" customFormat="1" ht="48.75" customHeight="1" x14ac:dyDescent="0.2">
      <c r="A102" s="57">
        <v>5</v>
      </c>
      <c r="B102" s="35" t="s">
        <v>62</v>
      </c>
      <c r="C102" s="36" t="s">
        <v>119</v>
      </c>
      <c r="D102" s="37" t="s">
        <v>127</v>
      </c>
      <c r="E102" s="37" t="s">
        <v>129</v>
      </c>
      <c r="F102" s="37" t="s">
        <v>67</v>
      </c>
      <c r="G102" s="38">
        <v>58</v>
      </c>
      <c r="H102" s="114"/>
    </row>
    <row r="103" spans="1:9" ht="36" customHeight="1" x14ac:dyDescent="0.2">
      <c r="A103" s="57">
        <v>6</v>
      </c>
      <c r="B103" s="35" t="s">
        <v>62</v>
      </c>
      <c r="C103" s="36" t="s">
        <v>123</v>
      </c>
      <c r="D103" s="37" t="s">
        <v>128</v>
      </c>
      <c r="E103" s="37" t="s">
        <v>126</v>
      </c>
      <c r="F103" s="37" t="s">
        <v>67</v>
      </c>
      <c r="G103" s="38">
        <v>58</v>
      </c>
      <c r="H103" s="114"/>
    </row>
    <row r="104" spans="1:9" ht="37.5" customHeight="1" x14ac:dyDescent="0.2">
      <c r="A104" s="57">
        <v>7</v>
      </c>
      <c r="B104" s="35" t="s">
        <v>62</v>
      </c>
      <c r="C104" s="36" t="s">
        <v>146</v>
      </c>
      <c r="D104" s="37" t="s">
        <v>147</v>
      </c>
      <c r="E104" s="37" t="s">
        <v>155</v>
      </c>
      <c r="F104" s="37" t="s">
        <v>67</v>
      </c>
      <c r="G104" s="38">
        <v>58</v>
      </c>
      <c r="H104" s="114"/>
      <c r="I104" s="44"/>
    </row>
    <row r="105" spans="1:9" ht="49.5" customHeight="1" x14ac:dyDescent="0.2">
      <c r="A105" s="57">
        <v>8</v>
      </c>
      <c r="B105" s="35" t="s">
        <v>61</v>
      </c>
      <c r="C105" s="36" t="s">
        <v>259</v>
      </c>
      <c r="D105" s="37" t="s">
        <v>260</v>
      </c>
      <c r="E105" s="37" t="s">
        <v>270</v>
      </c>
      <c r="F105" s="37" t="s">
        <v>168</v>
      </c>
      <c r="G105" s="38">
        <v>120</v>
      </c>
      <c r="H105" s="114"/>
      <c r="I105" s="44"/>
    </row>
    <row r="106" spans="1:9" ht="36" x14ac:dyDescent="0.2">
      <c r="A106" s="57">
        <v>9</v>
      </c>
      <c r="B106" s="35" t="s">
        <v>62</v>
      </c>
      <c r="C106" s="36" t="s">
        <v>153</v>
      </c>
      <c r="D106" s="37" t="s">
        <v>154</v>
      </c>
      <c r="E106" s="37" t="s">
        <v>156</v>
      </c>
      <c r="F106" s="37" t="s">
        <v>67</v>
      </c>
      <c r="G106" s="38">
        <v>58</v>
      </c>
      <c r="H106" s="114"/>
    </row>
    <row r="107" spans="1:9" ht="48.75" customHeight="1" x14ac:dyDescent="0.2">
      <c r="A107" s="57">
        <v>10</v>
      </c>
      <c r="B107" s="35" t="s">
        <v>62</v>
      </c>
      <c r="C107" s="36" t="s">
        <v>162</v>
      </c>
      <c r="D107" s="37" t="s">
        <v>163</v>
      </c>
      <c r="E107" s="37" t="s">
        <v>164</v>
      </c>
      <c r="F107" s="37" t="s">
        <v>67</v>
      </c>
      <c r="G107" s="38">
        <v>58</v>
      </c>
      <c r="H107" s="114"/>
    </row>
    <row r="108" spans="1:9" ht="48" customHeight="1" x14ac:dyDescent="0.2">
      <c r="A108" s="57">
        <v>11</v>
      </c>
      <c r="B108" s="35" t="s">
        <v>60</v>
      </c>
      <c r="C108" s="36" t="s">
        <v>165</v>
      </c>
      <c r="D108" s="37" t="s">
        <v>166</v>
      </c>
      <c r="E108" s="37" t="s">
        <v>167</v>
      </c>
      <c r="F108" s="37" t="s">
        <v>67</v>
      </c>
      <c r="G108" s="38">
        <v>326.7</v>
      </c>
      <c r="H108" s="114"/>
    </row>
    <row r="109" spans="1:9" ht="48.75" customHeight="1" x14ac:dyDescent="0.2">
      <c r="A109" s="57">
        <v>12</v>
      </c>
      <c r="B109" s="35" t="s">
        <v>60</v>
      </c>
      <c r="C109" s="36" t="s">
        <v>169</v>
      </c>
      <c r="D109" s="37" t="s">
        <v>170</v>
      </c>
      <c r="E109" s="37" t="s">
        <v>171</v>
      </c>
      <c r="F109" s="37" t="s">
        <v>67</v>
      </c>
      <c r="G109" s="38">
        <v>72.599999999999994</v>
      </c>
      <c r="H109" s="114"/>
    </row>
    <row r="110" spans="1:9" ht="50.25" customHeight="1" x14ac:dyDescent="0.2">
      <c r="A110" s="57">
        <v>13</v>
      </c>
      <c r="B110" s="35" t="s">
        <v>62</v>
      </c>
      <c r="C110" s="36" t="s">
        <v>174</v>
      </c>
      <c r="D110" s="37" t="s">
        <v>177</v>
      </c>
      <c r="E110" s="37" t="s">
        <v>287</v>
      </c>
      <c r="F110" s="37" t="s">
        <v>67</v>
      </c>
      <c r="G110" s="38">
        <v>58</v>
      </c>
      <c r="H110" s="114"/>
    </row>
    <row r="111" spans="1:9" s="11" customFormat="1" ht="35.25" customHeight="1" x14ac:dyDescent="0.2">
      <c r="A111" s="57">
        <v>14</v>
      </c>
      <c r="B111" s="35" t="s">
        <v>62</v>
      </c>
      <c r="C111" s="36" t="s">
        <v>198</v>
      </c>
      <c r="D111" s="37" t="s">
        <v>261</v>
      </c>
      <c r="E111" s="37" t="s">
        <v>262</v>
      </c>
      <c r="F111" s="37" t="s">
        <v>67</v>
      </c>
      <c r="G111" s="38">
        <v>68</v>
      </c>
      <c r="H111" s="114"/>
    </row>
    <row r="112" spans="1:9" s="8" customFormat="1" ht="48" x14ac:dyDescent="0.2">
      <c r="A112" s="57">
        <v>15</v>
      </c>
      <c r="B112" s="35" t="s">
        <v>62</v>
      </c>
      <c r="C112" s="36" t="s">
        <v>263</v>
      </c>
      <c r="D112" s="37" t="s">
        <v>264</v>
      </c>
      <c r="E112" s="37" t="s">
        <v>265</v>
      </c>
      <c r="F112" s="37" t="s">
        <v>67</v>
      </c>
      <c r="G112" s="38">
        <v>58</v>
      </c>
      <c r="H112" s="114"/>
    </row>
    <row r="113" spans="1:8" s="8" customFormat="1" ht="37.5" customHeight="1" x14ac:dyDescent="0.2">
      <c r="A113" s="57">
        <v>16</v>
      </c>
      <c r="B113" s="35" t="s">
        <v>62</v>
      </c>
      <c r="C113" s="36" t="s">
        <v>266</v>
      </c>
      <c r="D113" s="37" t="s">
        <v>267</v>
      </c>
      <c r="E113" s="37" t="s">
        <v>274</v>
      </c>
      <c r="F113" s="37" t="s">
        <v>67</v>
      </c>
      <c r="G113" s="38">
        <v>58</v>
      </c>
      <c r="H113" s="114"/>
    </row>
    <row r="114" spans="1:8" ht="48.75" customHeight="1" x14ac:dyDescent="0.2">
      <c r="A114" s="57">
        <v>17</v>
      </c>
      <c r="B114" s="35" t="s">
        <v>61</v>
      </c>
      <c r="C114" s="36" t="s">
        <v>232</v>
      </c>
      <c r="D114" s="37" t="s">
        <v>268</v>
      </c>
      <c r="E114" s="37" t="s">
        <v>269</v>
      </c>
      <c r="F114" s="37" t="s">
        <v>168</v>
      </c>
      <c r="G114" s="38">
        <v>120</v>
      </c>
      <c r="H114" s="114"/>
    </row>
    <row r="115" spans="1:8" ht="35.25" customHeight="1" x14ac:dyDescent="0.2">
      <c r="A115" s="57">
        <v>18</v>
      </c>
      <c r="B115" s="35" t="s">
        <v>62</v>
      </c>
      <c r="C115" s="36" t="s">
        <v>272</v>
      </c>
      <c r="D115" s="37" t="s">
        <v>273</v>
      </c>
      <c r="E115" s="37" t="s">
        <v>275</v>
      </c>
      <c r="F115" s="37" t="s">
        <v>67</v>
      </c>
      <c r="G115" s="38">
        <v>58</v>
      </c>
      <c r="H115" s="114"/>
    </row>
    <row r="116" spans="1:8" ht="35.25" customHeight="1" x14ac:dyDescent="0.2">
      <c r="A116" s="57">
        <v>19</v>
      </c>
      <c r="B116" s="35" t="s">
        <v>62</v>
      </c>
      <c r="C116" s="36" t="s">
        <v>276</v>
      </c>
      <c r="D116" s="37" t="s">
        <v>277</v>
      </c>
      <c r="E116" s="37" t="s">
        <v>278</v>
      </c>
      <c r="F116" s="37" t="s">
        <v>67</v>
      </c>
      <c r="G116" s="38">
        <v>58</v>
      </c>
      <c r="H116" s="114"/>
    </row>
    <row r="117" spans="1:8" ht="37.5" customHeight="1" x14ac:dyDescent="0.2">
      <c r="A117" s="57">
        <v>20</v>
      </c>
      <c r="B117" s="35" t="s">
        <v>62</v>
      </c>
      <c r="C117" s="36" t="s">
        <v>279</v>
      </c>
      <c r="D117" s="37" t="s">
        <v>280</v>
      </c>
      <c r="E117" s="37" t="s">
        <v>281</v>
      </c>
      <c r="F117" s="37" t="s">
        <v>67</v>
      </c>
      <c r="G117" s="38">
        <v>58</v>
      </c>
      <c r="H117" s="114"/>
    </row>
    <row r="118" spans="1:8" ht="33.75" customHeight="1" x14ac:dyDescent="0.2">
      <c r="A118" s="57">
        <v>21</v>
      </c>
      <c r="B118" s="35" t="s">
        <v>282</v>
      </c>
      <c r="C118" s="36" t="s">
        <v>247</v>
      </c>
      <c r="D118" s="37" t="s">
        <v>283</v>
      </c>
      <c r="E118" s="37" t="s">
        <v>284</v>
      </c>
      <c r="F118" s="71" t="s">
        <v>67</v>
      </c>
      <c r="G118" s="38">
        <v>480.25</v>
      </c>
      <c r="H118" s="114"/>
    </row>
    <row r="119" spans="1:8" ht="35.25" customHeight="1" x14ac:dyDescent="0.2">
      <c r="A119" s="57">
        <v>22</v>
      </c>
      <c r="B119" s="35" t="s">
        <v>62</v>
      </c>
      <c r="C119" s="36" t="s">
        <v>216</v>
      </c>
      <c r="D119" s="37" t="s">
        <v>285</v>
      </c>
      <c r="E119" s="37" t="s">
        <v>286</v>
      </c>
      <c r="F119" s="37" t="s">
        <v>67</v>
      </c>
      <c r="G119" s="38">
        <v>58</v>
      </c>
      <c r="H119" s="114"/>
    </row>
    <row r="120" spans="1:8" ht="12.75" x14ac:dyDescent="0.2">
      <c r="A120" s="85" t="s">
        <v>30</v>
      </c>
      <c r="B120" s="86"/>
      <c r="C120" s="86"/>
      <c r="D120" s="86"/>
      <c r="E120" s="86"/>
      <c r="F120" s="87"/>
      <c r="G120" s="39">
        <f>SUM(G98:G119)</f>
        <v>2366.9499999999998</v>
      </c>
      <c r="H120" s="60">
        <f>SUM(H98)</f>
        <v>236.7</v>
      </c>
    </row>
    <row r="121" spans="1:8" ht="12.75" x14ac:dyDescent="0.2">
      <c r="A121" s="91" t="s">
        <v>31</v>
      </c>
      <c r="B121" s="92"/>
      <c r="C121" s="92"/>
      <c r="D121" s="92"/>
      <c r="E121" s="92"/>
      <c r="F121" s="92"/>
      <c r="G121" s="92"/>
      <c r="H121" s="93"/>
    </row>
    <row r="122" spans="1:8" ht="12.75" x14ac:dyDescent="0.2">
      <c r="A122" s="57">
        <v>1</v>
      </c>
      <c r="B122" s="35"/>
      <c r="C122" s="36"/>
      <c r="D122" s="37"/>
      <c r="E122" s="37"/>
      <c r="F122" s="37"/>
      <c r="G122" s="38"/>
      <c r="H122" s="96"/>
    </row>
    <row r="123" spans="1:8" ht="12.75" x14ac:dyDescent="0.2">
      <c r="A123" s="57">
        <v>2</v>
      </c>
      <c r="B123" s="35"/>
      <c r="C123" s="36"/>
      <c r="D123" s="37"/>
      <c r="E123" s="37"/>
      <c r="F123" s="37"/>
      <c r="G123" s="38"/>
      <c r="H123" s="97"/>
    </row>
    <row r="124" spans="1:8" ht="12.75" x14ac:dyDescent="0.2">
      <c r="A124" s="85" t="s">
        <v>32</v>
      </c>
      <c r="B124" s="86"/>
      <c r="C124" s="86"/>
      <c r="D124" s="86"/>
      <c r="E124" s="86"/>
      <c r="F124" s="87"/>
      <c r="G124" s="49">
        <f ca="1">SUM(G122:OFFSET(G124,-1,0))</f>
        <v>0</v>
      </c>
      <c r="H124" s="61">
        <f>SUM(H122)</f>
        <v>0</v>
      </c>
    </row>
    <row r="125" spans="1:8" ht="12.75" x14ac:dyDescent="0.2">
      <c r="A125" s="98" t="s">
        <v>33</v>
      </c>
      <c r="B125" s="99"/>
      <c r="C125" s="99"/>
      <c r="D125" s="99"/>
      <c r="E125" s="99"/>
      <c r="F125" s="99"/>
      <c r="G125" s="99"/>
      <c r="H125" s="100"/>
    </row>
    <row r="126" spans="1:8" ht="12.75" x14ac:dyDescent="0.2">
      <c r="A126" s="57">
        <v>1</v>
      </c>
      <c r="B126" s="35"/>
      <c r="C126" s="36"/>
      <c r="D126" s="37"/>
      <c r="E126" s="37"/>
      <c r="F126" s="37"/>
      <c r="G126" s="38"/>
      <c r="H126" s="83"/>
    </row>
    <row r="127" spans="1:8" ht="12.75" x14ac:dyDescent="0.2">
      <c r="A127" s="57">
        <v>2</v>
      </c>
      <c r="B127" s="35"/>
      <c r="C127" s="36"/>
      <c r="D127" s="37"/>
      <c r="E127" s="37"/>
      <c r="F127" s="37"/>
      <c r="G127" s="38"/>
      <c r="H127" s="84"/>
    </row>
    <row r="128" spans="1:8" ht="12.75" x14ac:dyDescent="0.2">
      <c r="A128" s="85" t="s">
        <v>34</v>
      </c>
      <c r="B128" s="86"/>
      <c r="C128" s="86"/>
      <c r="D128" s="86"/>
      <c r="E128" s="86"/>
      <c r="F128" s="87"/>
      <c r="G128" s="39">
        <f ca="1">SUM(G126:OFFSET(G128,-1,0))</f>
        <v>0</v>
      </c>
      <c r="H128" s="39">
        <f>SUM(H126)</f>
        <v>0</v>
      </c>
    </row>
    <row r="129" spans="1:8" ht="12.75" x14ac:dyDescent="0.2">
      <c r="A129" s="88" t="s">
        <v>35</v>
      </c>
      <c r="B129" s="89"/>
      <c r="C129" s="89"/>
      <c r="D129" s="89"/>
      <c r="E129" s="89"/>
      <c r="F129" s="90"/>
      <c r="G129" s="40">
        <f ca="1">SUM(G40,G62,G66,G75,G96,G128,G124,G120)</f>
        <v>33841.24</v>
      </c>
      <c r="H129" s="40">
        <f>SUM(H128,H124,H120,H96,H75,H66,H62,H40)</f>
        <v>3384.13</v>
      </c>
    </row>
    <row r="130" spans="1:8" ht="12.75" x14ac:dyDescent="0.2">
      <c r="A130" s="62" t="s">
        <v>36</v>
      </c>
      <c r="B130" s="62"/>
      <c r="C130" s="62"/>
      <c r="D130" s="62"/>
      <c r="E130" s="62"/>
      <c r="F130" s="62"/>
      <c r="G130" s="62"/>
      <c r="H130" s="50"/>
    </row>
    <row r="131" spans="1:8" ht="12.75" x14ac:dyDescent="0.2">
      <c r="A131" s="91" t="s">
        <v>37</v>
      </c>
      <c r="B131" s="92"/>
      <c r="C131" s="92"/>
      <c r="D131" s="92"/>
      <c r="E131" s="92"/>
      <c r="F131" s="92"/>
      <c r="G131" s="92"/>
      <c r="H131" s="93"/>
    </row>
    <row r="132" spans="1:8" ht="12.75" x14ac:dyDescent="0.2">
      <c r="A132" s="57">
        <v>1</v>
      </c>
      <c r="B132" s="35"/>
      <c r="C132" s="36"/>
      <c r="D132" s="37"/>
      <c r="E132" s="37"/>
      <c r="F132" s="37"/>
      <c r="G132" s="38"/>
      <c r="H132" s="94"/>
    </row>
    <row r="133" spans="1:8" ht="12.75" x14ac:dyDescent="0.2">
      <c r="A133" s="57">
        <v>2</v>
      </c>
      <c r="B133" s="35"/>
      <c r="C133" s="36"/>
      <c r="D133" s="37"/>
      <c r="E133" s="37"/>
      <c r="F133" s="37"/>
      <c r="G133" s="38"/>
      <c r="H133" s="95"/>
    </row>
    <row r="134" spans="1:8" ht="12.75" x14ac:dyDescent="0.2">
      <c r="A134" s="78" t="s">
        <v>38</v>
      </c>
      <c r="B134" s="79"/>
      <c r="C134" s="79"/>
      <c r="D134" s="79"/>
      <c r="E134" s="79"/>
      <c r="F134" s="80"/>
      <c r="G134" s="30">
        <f ca="1">SUM(G132:OFFSET(G134,-1,0))</f>
        <v>0</v>
      </c>
      <c r="H134" s="30">
        <f ca="1">SUM(H132:OFFSET(H134,-1,0))</f>
        <v>0</v>
      </c>
    </row>
    <row r="135" spans="1:8" ht="12.75" x14ac:dyDescent="0.2">
      <c r="A135" s="81" t="s">
        <v>39</v>
      </c>
      <c r="B135" s="81"/>
      <c r="C135" s="81"/>
      <c r="D135" s="81"/>
      <c r="E135" s="81"/>
      <c r="F135" s="55"/>
      <c r="G135" s="41">
        <f ca="1">SUM(G129,G134)</f>
        <v>33841.24</v>
      </c>
      <c r="H135" s="41">
        <f ca="1">SUM(H129,H134)</f>
        <v>3384.13</v>
      </c>
    </row>
    <row r="137" spans="1:8" ht="12.75" x14ac:dyDescent="0.2">
      <c r="A137" s="82" t="s">
        <v>40</v>
      </c>
      <c r="B137" s="82"/>
      <c r="C137" s="63"/>
      <c r="D137" s="63"/>
      <c r="E137" s="63"/>
      <c r="F137" s="63"/>
      <c r="G137" s="63"/>
    </row>
    <row r="138" spans="1:8" ht="12.75" x14ac:dyDescent="0.2">
      <c r="A138" s="82" t="s">
        <v>41</v>
      </c>
      <c r="B138" s="82"/>
      <c r="C138" s="82"/>
      <c r="D138" s="82"/>
      <c r="E138" s="82"/>
      <c r="F138" s="82"/>
      <c r="G138" s="82"/>
    </row>
    <row r="139" spans="1:8" ht="12.75" x14ac:dyDescent="0.2">
      <c r="A139" s="82" t="s">
        <v>42</v>
      </c>
      <c r="B139" s="82"/>
      <c r="C139" s="82"/>
      <c r="D139" s="82"/>
      <c r="E139" s="82"/>
      <c r="F139" s="82"/>
      <c r="G139" s="82"/>
    </row>
    <row r="140" spans="1:8" x14ac:dyDescent="0.25">
      <c r="A140" s="31"/>
      <c r="B140" s="32"/>
      <c r="C140" s="32"/>
      <c r="D140" s="33"/>
      <c r="E140" s="34"/>
      <c r="F140" s="34"/>
      <c r="G140" s="32"/>
    </row>
    <row r="141" spans="1:8" x14ac:dyDescent="0.25">
      <c r="A141" s="12"/>
      <c r="D141" s="4"/>
    </row>
    <row r="142" spans="1:8" ht="15" x14ac:dyDescent="0.25">
      <c r="A142" s="5"/>
      <c r="B142" s="76" t="s">
        <v>63</v>
      </c>
      <c r="C142" s="76"/>
      <c r="D142" s="5"/>
      <c r="E142" s="77" t="s">
        <v>64</v>
      </c>
      <c r="F142" s="77"/>
      <c r="G142" s="77"/>
      <c r="H142" s="11"/>
    </row>
    <row r="143" spans="1:8" ht="12.75" x14ac:dyDescent="0.2">
      <c r="A143" s="5"/>
      <c r="B143" s="74" t="s">
        <v>43</v>
      </c>
      <c r="C143" s="74"/>
      <c r="D143" s="5"/>
      <c r="E143" s="74" t="s">
        <v>44</v>
      </c>
      <c r="F143" s="74"/>
      <c r="G143" s="74"/>
      <c r="H143" s="8"/>
    </row>
    <row r="144" spans="1:8" x14ac:dyDescent="0.25">
      <c r="A144" s="5"/>
      <c r="B144" s="6"/>
      <c r="C144" s="4"/>
      <c r="D144" s="5"/>
      <c r="E144" s="2"/>
      <c r="F144" s="2"/>
      <c r="H144" s="8"/>
    </row>
    <row r="145" spans="1:8" x14ac:dyDescent="0.25">
      <c r="A145" s="5"/>
      <c r="B145" s="10"/>
      <c r="C145" s="4"/>
      <c r="D145" s="5"/>
      <c r="E145" s="2"/>
      <c r="F145" s="2"/>
    </row>
    <row r="146" spans="1:8" x14ac:dyDescent="0.25">
      <c r="A146" s="5"/>
      <c r="B146" s="6"/>
      <c r="C146" s="4"/>
      <c r="D146" s="5"/>
      <c r="E146" s="2"/>
      <c r="F146" s="2"/>
    </row>
    <row r="147" spans="1:8" ht="15" x14ac:dyDescent="0.25">
      <c r="A147" s="5"/>
      <c r="B147" s="76" t="s">
        <v>65</v>
      </c>
      <c r="C147" s="76"/>
      <c r="D147" s="5"/>
      <c r="E147" s="77" t="s">
        <v>66</v>
      </c>
      <c r="F147" s="77"/>
      <c r="G147" s="77"/>
    </row>
    <row r="148" spans="1:8" ht="12.75" x14ac:dyDescent="0.2">
      <c r="A148" s="5"/>
      <c r="B148" s="73" t="s">
        <v>45</v>
      </c>
      <c r="C148" s="73"/>
      <c r="D148" s="5"/>
      <c r="E148" s="74" t="s">
        <v>44</v>
      </c>
      <c r="F148" s="74"/>
      <c r="G148" s="74"/>
    </row>
    <row r="149" spans="1:8" ht="12.75" x14ac:dyDescent="0.2">
      <c r="A149" s="14"/>
      <c r="B149" s="11"/>
      <c r="C149" s="11"/>
      <c r="D149" s="11"/>
      <c r="E149" s="11"/>
      <c r="F149" s="11"/>
      <c r="G149" s="11"/>
    </row>
    <row r="150" spans="1:8" x14ac:dyDescent="0.25">
      <c r="A150" s="32"/>
      <c r="B150" s="64" t="s">
        <v>46</v>
      </c>
      <c r="C150" s="64"/>
      <c r="D150" s="64"/>
      <c r="E150" s="75" t="s">
        <v>47</v>
      </c>
      <c r="F150" s="75"/>
      <c r="G150" s="75"/>
      <c r="H150" s="75"/>
    </row>
    <row r="151" spans="1:8" x14ac:dyDescent="0.25">
      <c r="A151" s="32"/>
      <c r="B151" s="32"/>
      <c r="C151" s="32"/>
      <c r="D151" s="32"/>
      <c r="E151" s="32"/>
      <c r="F151" s="32"/>
      <c r="G151" s="32"/>
      <c r="H151" s="32"/>
    </row>
    <row r="152" spans="1:8" x14ac:dyDescent="0.25">
      <c r="A152" s="32"/>
      <c r="B152" s="45"/>
      <c r="C152" s="32"/>
      <c r="D152" s="32"/>
      <c r="E152" s="45"/>
      <c r="F152" s="32"/>
      <c r="G152" s="32"/>
      <c r="H152" s="32"/>
    </row>
    <row r="153" spans="1:8" ht="57" x14ac:dyDescent="0.25">
      <c r="A153" s="32"/>
      <c r="B153" s="46" t="s">
        <v>48</v>
      </c>
      <c r="C153" s="65"/>
      <c r="D153" s="65"/>
      <c r="E153" s="46" t="s">
        <v>49</v>
      </c>
      <c r="F153" s="65"/>
      <c r="G153" s="65"/>
      <c r="H153" s="65"/>
    </row>
  </sheetData>
  <sheetProtection insertRows="0" deleteRows="0" sort="0"/>
  <mergeCells count="58">
    <mergeCell ref="A2:H2"/>
    <mergeCell ref="A12:H12"/>
    <mergeCell ref="A14:H14"/>
    <mergeCell ref="A15:H15"/>
    <mergeCell ref="F1:H1"/>
    <mergeCell ref="H98:H119"/>
    <mergeCell ref="A4:B4"/>
    <mergeCell ref="D4:G4"/>
    <mergeCell ref="A5:B5"/>
    <mergeCell ref="D5:G5"/>
    <mergeCell ref="A6:G6"/>
    <mergeCell ref="A7:G7"/>
    <mergeCell ref="A10:G10"/>
    <mergeCell ref="A11:G11"/>
    <mergeCell ref="A13:G13"/>
    <mergeCell ref="A17:A18"/>
    <mergeCell ref="B17:G17"/>
    <mergeCell ref="A75:F75"/>
    <mergeCell ref="A76:H76"/>
    <mergeCell ref="H77:H95"/>
    <mergeCell ref="A96:F96"/>
    <mergeCell ref="A97:H97"/>
    <mergeCell ref="H64:H65"/>
    <mergeCell ref="A66:F66"/>
    <mergeCell ref="A67:H67"/>
    <mergeCell ref="H68:H74"/>
    <mergeCell ref="A20:H20"/>
    <mergeCell ref="A21:H21"/>
    <mergeCell ref="A62:F62"/>
    <mergeCell ref="A63:H63"/>
    <mergeCell ref="H22:H39"/>
    <mergeCell ref="A40:F40"/>
    <mergeCell ref="A41:H41"/>
    <mergeCell ref="H42:H61"/>
    <mergeCell ref="A120:F120"/>
    <mergeCell ref="A121:H121"/>
    <mergeCell ref="H122:H123"/>
    <mergeCell ref="A124:F124"/>
    <mergeCell ref="A125:H125"/>
    <mergeCell ref="H126:H127"/>
    <mergeCell ref="A128:F128"/>
    <mergeCell ref="A129:F129"/>
    <mergeCell ref="A131:H131"/>
    <mergeCell ref="H132:H133"/>
    <mergeCell ref="A134:F134"/>
    <mergeCell ref="A135:E135"/>
    <mergeCell ref="A137:B137"/>
    <mergeCell ref="A138:G138"/>
    <mergeCell ref="A139:G139"/>
    <mergeCell ref="B148:C148"/>
    <mergeCell ref="E148:G148"/>
    <mergeCell ref="E150:H150"/>
    <mergeCell ref="B142:C142"/>
    <mergeCell ref="E142:G142"/>
    <mergeCell ref="B143:C143"/>
    <mergeCell ref="E143:G143"/>
    <mergeCell ref="B147:C147"/>
    <mergeCell ref="E147:G147"/>
  </mergeCells>
  <dataValidations disablePrompts="1" count="1">
    <dataValidation operator="equal" allowBlank="1" showInputMessage="1" showErrorMessage="1" sqref="A9"/>
  </dataValidations>
  <printOptions horizontalCentered="1"/>
  <pageMargins left="0.15748031496062992" right="0.15748031496062992" top="0.39370078740157483" bottom="0.19685039370078741" header="0.51181102362204722" footer="0.31496062992125984"/>
  <pageSetup paperSize="9" scale="94" fitToHeight="0" orientation="landscape" r:id="rId1"/>
  <headerFooter differentFirst="1" alignWithMargins="0">
    <oddHeader>&amp;C&amp;"Times New Roman,Regular"&amp;9&amp;P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9CA777-8245-456C-B578-D852D481E57A}">
  <ds:schemaRefs>
    <ds:schemaRef ds:uri="http://schemas.microsoft.com/sharepoint/v3/contenttype/forms"/>
  </ds:schemaRefs>
</ds:datastoreItem>
</file>

<file path=customXml/itemProps2.xml><?xml version="1.0" encoding="utf-8"?>
<ds:datastoreItem xmlns:ds="http://schemas.openxmlformats.org/officeDocument/2006/customXml" ds:itemID="{19752585-C64A-479D-ACBA-0EEFBCDD4A4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3366F0C-43CF-4CBE-A01E-6167E8E6B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registras</vt:lpstr>
      <vt:lpstr>registras!Print_Titles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5b091e19-4f96-439b-b4e5-0b306aca6d05</dc:title>
  <dc:creator>Ramunė Bistrickaitė</dc:creator>
  <cp:lastModifiedBy>Vartotojas</cp:lastModifiedBy>
  <cp:revision/>
  <cp:lastPrinted>2022-07-08T12:43:44Z</cp:lastPrinted>
  <dcterms:created xsi:type="dcterms:W3CDTF">2004-05-26T10:40:30Z</dcterms:created>
  <dcterms:modified xsi:type="dcterms:W3CDTF">2022-10-05T15:07:12Z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