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715" yWindow="750" windowWidth="16755" windowHeight="9555"/>
  </bookViews>
  <sheets>
    <sheet name="registras" sheetId="24" r:id="rId1"/>
  </sheets>
  <definedNames>
    <definedName name="_xlnm.Print_Area" localSheetId="0">registras!#REF!</definedName>
    <definedName name="_xlnm.Print_Titles" localSheetId="0">registras!$17:$19</definedName>
  </definedNames>
  <calcPr calcId="144525"/>
</workbook>
</file>

<file path=xl/calcChain.xml><?xml version="1.0" encoding="utf-8"?>
<calcChain xmlns="http://schemas.openxmlformats.org/spreadsheetml/2006/main">
  <c r="H221" i="24" l="1"/>
  <c r="H200" i="24"/>
  <c r="H155" i="24"/>
  <c r="G250" i="24"/>
  <c r="G221" i="24" l="1"/>
  <c r="G200" i="24"/>
  <c r="H174" i="24"/>
  <c r="G174" i="24"/>
  <c r="G155" i="24"/>
  <c r="G40" i="24" l="1"/>
  <c r="H22" i="24" s="1"/>
  <c r="H40" i="24" s="1"/>
  <c r="H250" i="24" l="1"/>
  <c r="H229" i="24"/>
  <c r="G229" i="24"/>
  <c r="H225" i="24"/>
  <c r="G225" i="24"/>
  <c r="H161" i="24"/>
  <c r="G161" i="24"/>
  <c r="H230" i="24" l="1"/>
  <c r="G230" i="24"/>
  <c r="G251" i="24" l="1"/>
  <c r="H251" i="24"/>
</calcChain>
</file>

<file path=xl/sharedStrings.xml><?xml version="1.0" encoding="utf-8"?>
<sst xmlns="http://schemas.openxmlformats.org/spreadsheetml/2006/main" count="1081" uniqueCount="584">
  <si>
    <t xml:space="preserve">PATVIRTINTA
Lietuvos Respublikos švietimo, mokslo 
ir sporto ministro 2021 m. kovo 18 d. įsakymu 
Nr. V-423
(Lietuvos Respublikos švietimo, mokslo ir sporto
                                       ministro 2022 m. vasario 9 d. įsakymo Nr. V-201 redakcija)                                                                                 
</t>
  </si>
  <si>
    <t>(Valstybės biudžeto lėšų panaudojimą pagrindžiančių dokumentų ketvirčio registro forma)</t>
  </si>
  <si>
    <t>(Programos vykdytojo kodas)</t>
  </si>
  <si>
    <t>(Programos vykdytojo pavadinimas)</t>
  </si>
  <si>
    <t>(Programos vykdytojo buveinė, telefonas, elektroninis paštas)</t>
  </si>
  <si>
    <t>Valstybės biudžeto lėšų naudojimo sutartis</t>
  </si>
  <si>
    <t>(sutarties data ir Nr.)</t>
  </si>
  <si>
    <t>(Programos pavadinimas)</t>
  </si>
  <si>
    <t>(data ir numeris)</t>
  </si>
  <si>
    <t>Eil. Nr.</t>
  </si>
  <si>
    <r>
      <t xml:space="preserve">Ataskaitinio laikotarpio </t>
    </r>
    <r>
      <rPr>
        <i/>
        <sz val="9"/>
        <rFont val="Times New Roman"/>
        <family val="1"/>
        <charset val="186"/>
      </rPr>
      <t>patirtų</t>
    </r>
    <r>
      <rPr>
        <sz val="9"/>
        <rFont val="Times New Roman"/>
        <family val="1"/>
        <charset val="186"/>
      </rPr>
      <t xml:space="preserve"> išlaidų dokumentų registras</t>
    </r>
  </si>
  <si>
    <t>Prekių ar paslaugų tiekėjas</t>
  </si>
  <si>
    <t>Dokumento data (metai-mėnuo-diena)</t>
  </si>
  <si>
    <r>
      <t xml:space="preserve">Dokumento pavadinimas ir Nr.
</t>
    </r>
    <r>
      <rPr>
        <i/>
        <sz val="8"/>
        <rFont val="Times New Roman"/>
        <family val="1"/>
        <charset val="186"/>
      </rPr>
      <t>(PVM sąskaita faktūra, žiniaraštis, avansinė apyskaita, nurašymo aktas ir t.t.)</t>
    </r>
  </si>
  <si>
    <r>
      <t>Detalus paslaugos, prekės ar kito ūkinio įvykio aprašymas</t>
    </r>
    <r>
      <rPr>
        <i/>
        <sz val="8"/>
        <rFont val="Times New Roman"/>
        <family val="1"/>
        <charset val="186"/>
      </rPr>
      <t xml:space="preserve"> (prekės ar paslaugos pavadinimas, mato vieneto pavadinimas, kiekis)</t>
    </r>
  </si>
  <si>
    <t>Programos priemonės pavadinimas</t>
  </si>
  <si>
    <r>
      <t xml:space="preserve">Dokumento (ar panaudotos dalies) </t>
    </r>
    <r>
      <rPr>
        <sz val="8"/>
        <rFont val="Times New Roman"/>
        <family val="1"/>
      </rPr>
      <t>valstybės biudžeto</t>
    </r>
    <r>
      <rPr>
        <sz val="8"/>
        <rFont val="Times New Roman"/>
        <family val="1"/>
        <charset val="186"/>
      </rPr>
      <t xml:space="preserve"> lėšų suma (Eur)</t>
    </r>
  </si>
  <si>
    <t>Dokumento (ar panaudotos dalies) nuosavų ar kt. lėšų suma (Eur)</t>
  </si>
  <si>
    <t xml:space="preserve">I. Programos įgyvendinimo išlaidos </t>
  </si>
  <si>
    <t xml:space="preserve">1. Programos tiesioginių vykdytojų ir vykdymo koordinatoriaus darbo užmokestis ir su juo susiję vykdytojo mokesčiai </t>
  </si>
  <si>
    <t>Iš viso 1</t>
  </si>
  <si>
    <t xml:space="preserve">2. Dalyvavimo sporto renginiuose ir kompensuojamosios išlaidos </t>
  </si>
  <si>
    <t>Iš viso 2</t>
  </si>
  <si>
    <t>3. Programos tiesioginių vykdytojų komandiruočių išlaidos</t>
  </si>
  <si>
    <t>Iš viso 3</t>
  </si>
  <si>
    <t>4. Patalpų, skirtų Programos priemonėms tiesiogiai vykdyti, sporto bazių, sporto inventoriaus ir (ar) įrangos nuomos išlaidos </t>
  </si>
  <si>
    <t>Iš viso 4</t>
  </si>
  <si>
    <t>5. Prekių, sporto inventoriaus ir (ar) įrangos (kurių vieneto vertė iki 500 Eur su PVM) įsigijimas ir paslaugos</t>
  </si>
  <si>
    <t>Iš viso 5</t>
  </si>
  <si>
    <t>6. Išlaidos sporto informacijos sklaidai, Programos vykdymui viešinti (ne daugiau 5 proc. Programai skirtų valstybės biudžeto lėšų)</t>
  </si>
  <si>
    <t>Iš viso 6</t>
  </si>
  <si>
    <t>7. Narystės tarptautinėse organizacijose mokesčiai (iki 1 proc. valstybės biudžeto lėšų sumos)</t>
  </si>
  <si>
    <t>Iš viso 7</t>
  </si>
  <si>
    <t>8. Ilgalaikio materialiojo (daugiau kaip 500 Eur su PVM) ir nematerialiojo (nepriklausomai nuo vertės dydžio) turto įsigijimas</t>
  </si>
  <si>
    <t>Iš viso 8</t>
  </si>
  <si>
    <t xml:space="preserve">Iš viso I </t>
  </si>
  <si>
    <t>II. Programos administravimo išlaidos (ne daugiau kaip 20 proc. Programai skirtų valstybės biudžeto lėšų)</t>
  </si>
  <si>
    <t>Programos administravimo išlaidos (buhalterinę apskaitą tvarkančio asmens darbo užmokesčiui ir (ar) apskaitos paslaugoms, transporto ir patalpų nuomos, komunalinių paslaugų, daiktų eksploatavimo, ryšių ir kitoms paslaugoms)</t>
  </si>
  <si>
    <t>Iš viso II</t>
  </si>
  <si>
    <t>Iš viso ataskaitoje</t>
  </si>
  <si>
    <t xml:space="preserve">Patvirtiname, kad: </t>
  </si>
  <si>
    <t>1) Programos vykdymui skirtos lėšos panaudotos vadovaujantis Sutarties sąlygomis pagal Sutarties priedą – detaliąją valstybės biudžeto lėšų naudojimo sąmatą, o Programos vykdymo laikotarpiu patirtas išlaidas patvirtina šiame sąraše nurodyti dokumentai;</t>
  </si>
  <si>
    <t>2) visos šiame registre nurodytos išlaidos yra tiesiogiai susijusios su Programa, proporcingos ir būtinos jai įgyvendinti.</t>
  </si>
  <si>
    <t>(Vykdytojo atstovo pareigų pavadinimas  )</t>
  </si>
  <si>
    <t>(Vardas, pavardė, parašas)</t>
  </si>
  <si>
    <t>(Vykdytojo finansininko arba galinčio tvarkyti apskaitą  kito asmens pareigų pavadinimas)</t>
  </si>
  <si>
    <t>SUDERINTA:</t>
  </si>
  <si>
    <t>SUDERINTA IR ĮTRAUKTA Į APSKAITĄ:</t>
  </si>
  <si>
    <t>(Švietimo, mokslo ir sporto ministerijos valstybės tarnautojo ar darbuotojo, atsakingo už priemonės vykdymą, pareigų pavadinimas, vardas, pavardė, parašas)</t>
  </si>
  <si>
    <t>(Švietimo, mokslo ir sporto ministerijos Buhalterinės apskaitos skyriaus valstybės tarnautojo ar darbuotojo pareigų pavadinimas, vardas ir pavardė, parašas)</t>
  </si>
  <si>
    <t>Lietuvos žolės riedulio federacija</t>
  </si>
  <si>
    <t>Žemaitės g. 6, Vilnius, +37068751721, info@zoles-riedulys.lt</t>
  </si>
  <si>
    <t>2022 m. vasario 9 d. Nr. S-90</t>
  </si>
  <si>
    <t>Žolės riedulio sporto šakos aukšto meistriškumo sporto programa</t>
  </si>
  <si>
    <t>VMI</t>
  </si>
  <si>
    <t>Sodra</t>
  </si>
  <si>
    <t>L. Čaikauskas</t>
  </si>
  <si>
    <t>UAB "Sėkmės zigzagas"</t>
  </si>
  <si>
    <t>Prezidentas</t>
  </si>
  <si>
    <t>Leonardas Čaikauskas</t>
  </si>
  <si>
    <t>Buhalterė</t>
  </si>
  <si>
    <t>Eglė Rudžionienė</t>
  </si>
  <si>
    <t>Darbo užmokestis programos vykdymo kordinatoriui - Federacijos vadovui</t>
  </si>
  <si>
    <t>Programos tiesioginių vykdytojų darbo užmokestis - administracijos vadovei</t>
  </si>
  <si>
    <t>Lietuvos merginų jaunimo U21 rinktinės pasirengimas 2022 m. Europos jaunių U21 merginų žolės riedulio čempionatui III</t>
  </si>
  <si>
    <t>MB "Patogi kelionė"</t>
  </si>
  <si>
    <t xml:space="preserve">Lietuvos vyrų nacionalinės rinktinės pasirengimas 2022 m. Europos atrankos B grupės varžyboms </t>
  </si>
  <si>
    <t xml:space="preserve">Lietuvos vyrų nacionalinės rinktinės pasirengimas 2022 m. Europos atrankos B grupės varžyboms, Lietuvos moterų nacionalinės rinktinės pasirengimas 2022 m. Europos atrankos C grupės varžyboms </t>
  </si>
  <si>
    <t>Valstybės biudžeto lėšų panaudojimą pagrindžiančių dokumentų III ketvirčio registras</t>
  </si>
  <si>
    <t>2022-10-05 Nr. 2022 III ketv. R</t>
  </si>
  <si>
    <t>2022 07 04</t>
  </si>
  <si>
    <t>DU žiniaraštis Nr. 2022/06LŽRF</t>
  </si>
  <si>
    <t>Darbo užmokestis 2022 m. birželio mėn. 1 mėn. x 1300,01 Eur/mėn.</t>
  </si>
  <si>
    <t>E, Kazakovaitė</t>
  </si>
  <si>
    <t>Darbo užmokestis 2022 m. birželio mėn. 1 mėn. x 786,01 Eur/mėn.</t>
  </si>
  <si>
    <t>GPM 2022 m. birželio mėn. 1 mėn. x 452,18 Eur/mėn.</t>
  </si>
  <si>
    <t>GPM 2022 m. birželio mėn. 1 mėn. x 273,39 Eur/mėn.</t>
  </si>
  <si>
    <t>Soc.draudimas 2022 m. birželio mėn. 1 mėn. x 548,72 Eur/mėn.</t>
  </si>
  <si>
    <t>Soc.draudimas 2022 m. birželio mėn. 1 mėn. x 331,76 Eur/mėn.</t>
  </si>
  <si>
    <t>2022 07 22</t>
  </si>
  <si>
    <t>DU žiniaraštis Nr. 2022/07LŽRF</t>
  </si>
  <si>
    <t>DU ir atostoginiai 2022 m. liepos mėn. 1 mėn. x 1819,29 Eur/mėn.</t>
  </si>
  <si>
    <t>DU ir atostoginiai 2022 m. liepos mėn. 1 mėn. x 1021,53 Eur/mėn.</t>
  </si>
  <si>
    <t>GPM 2022 m. liepos mėn. 1 mėn. x 632,80 Eur/mėn.</t>
  </si>
  <si>
    <t>GPM 2022 m. liepos mėn. 1 mėn. x 355,31 Eur/mėn.</t>
  </si>
  <si>
    <t>Soc.draudimas 2022 m. liepos mėn. 1 mėn. x 767,91 Eur/mėn.</t>
  </si>
  <si>
    <t>Soc.draudimas 2022 m. liepos mėn. 1 mėn. x 431,17 Eur/mėn.</t>
  </si>
  <si>
    <t>2022 09 09</t>
  </si>
  <si>
    <t>DU žiniaraštis Nr. 2022/08LŽRF</t>
  </si>
  <si>
    <t>DU 2022 m. rugpjūčio mėn. 1 mėn. x 1819,30 Eur/mėn.</t>
  </si>
  <si>
    <t>DU 2022 m. rugpjūčio mėn. 1 mėn. x 1021,52 Eur/mėn.</t>
  </si>
  <si>
    <t>GPM 2022 m. rugpjūčio mėn. 1 mėn. x 632,80 Eur/mėn.</t>
  </si>
  <si>
    <t>GPM 2022 m. rugpjūčio mėn. 1 mėn. x 355,31 Eur/mėn.</t>
  </si>
  <si>
    <t>Soc.draudimas 2022 m. rugpjūčio mėn. 1 mėn. x 767,90 Eur/mėn.</t>
  </si>
  <si>
    <t>Soc.draudimas 2022 m. rugpjūčio mėn. 1 mėn. x 431,17 Eur/mėn.</t>
  </si>
  <si>
    <t>Trip.com Travel Singapore Pte. Ltd.</t>
  </si>
  <si>
    <t>2022 07 08</t>
  </si>
  <si>
    <t>Kvitas Nr. 18200246683</t>
  </si>
  <si>
    <t>Lėktuvo bilietas (Bilieto kaina 65,01 Eur) + (Mokesčiai ir rinkliavos 93,16 Eur) - (kortelės aptarnavimo mokestis 3,11 Eur)</t>
  </si>
  <si>
    <t>Kvitas Nr. 18165477973</t>
  </si>
  <si>
    <t>Lėktuvo bilietas (Bilieto kaina 107,17 Eur) + (Mokesčiai ir rinkliavos 35,66 Eur)</t>
  </si>
  <si>
    <t>Dalyvauti Europos moterų čempionato atrankinėse C grupės varžybose</t>
  </si>
  <si>
    <t>2022 07 10</t>
  </si>
  <si>
    <t>Sąskaita faktūra PK Nr. 0000679</t>
  </si>
  <si>
    <t>Transporto paslaugos 2022 07 08 - 2022 07 10 - transporto paslaugos Šiaulių mieste; 2022 07 10 Šiauliai - Širvintos - Vilnius</t>
  </si>
  <si>
    <t xml:space="preserve">Lietuvos merginų jaunimo U21 rinktinės pasirengimas 2022 m. Europos jaunių U21 merginų žolės riedulio čempionatui III, Lietuvos vyrų nacionalinės rinktinės pasirengimas 2022 m. Europos atrankos B grupės varžyboms </t>
  </si>
  <si>
    <t>2022 07 12</t>
  </si>
  <si>
    <t>PVM sąskaita faktūra SZ Nr. 01042</t>
  </si>
  <si>
    <t>"Join Up" touroperatos aviabilietai Vilnius - Antalija - Vilnius 2022 07 26 - 30</t>
  </si>
  <si>
    <t>Dalyvauti Europos jaunių U21 merginų žolės riedulio čempionate III</t>
  </si>
  <si>
    <t>UAB "Hotel Tomas Lt"</t>
  </si>
  <si>
    <t>2022 07 14</t>
  </si>
  <si>
    <t>PVM sąskaita faktūra Nr. RBT 0021429</t>
  </si>
  <si>
    <t>PVM sąskaita faktūra Nr. RBT 0021430</t>
  </si>
  <si>
    <t>2022 07 18</t>
  </si>
  <si>
    <t>PVM sąskaita faktūra SZ Nr. 01045</t>
  </si>
  <si>
    <t>Dalyvauti Europos vyrų čempionato atrankinėse varžybose B grupėje</t>
  </si>
  <si>
    <t>UAB "Interlink Lt"</t>
  </si>
  <si>
    <t>2022 07 15</t>
  </si>
  <si>
    <t>PVM sąskaita faktūra INT Nr. 22-0115</t>
  </si>
  <si>
    <t>Ryanair 21 žm. grupės aviabilietai su registrotu bagažu Kaunas - Briuselis/Paryžius - Vilnius 2022 08 23-28 21 vnt. x 325 Eur/vnt.</t>
  </si>
  <si>
    <t>Sąskaita faktūra PK Nr. 0000681</t>
  </si>
  <si>
    <t>Transporto paslaugos Šiauliai - Širvintos - Vilnius - Širvintos - Šiauliai 1 vnt. x 500 Eur/vnt.</t>
  </si>
  <si>
    <t>Lietuvos merginų jaunimo U21 rinktinės pasirengimas 2022 m. Europos jaunių U21 merginų žolės riedulio čempionatui III, Lietuvos vaikinų jaunimo U21 rinktinės pasirengimas 2022 m. Europos jaunių U21 vaikinų žolės riedulio čempionatui III</t>
  </si>
  <si>
    <t>UAB "Egira"</t>
  </si>
  <si>
    <t>PVM sąskaita faktūra AGG Nr. 2288</t>
  </si>
  <si>
    <t>Maitinimo paslaugos 21 vnt. x 5,05 Eur/vnt. + PVM</t>
  </si>
  <si>
    <t>Lietuvos vaikinų jaunimo U21 rinktinės pasirengimas 2022 m. Europos jaunių U21 vaikinų žolės riedulio čempionatui III</t>
  </si>
  <si>
    <t>Vilniaus m. SŽK "Žuvėdra"</t>
  </si>
  <si>
    <t>2022 08 02</t>
  </si>
  <si>
    <t>Sąskaita faktūra ŽUV Nr. 2022/017</t>
  </si>
  <si>
    <t>UAB "Emsi"</t>
  </si>
  <si>
    <t>2022 08 05</t>
  </si>
  <si>
    <t>Kvitas Nr. 385/3066</t>
  </si>
  <si>
    <t>Dujos 55,5 l x 0,860 Eur/l - 9,99 Eur nuolaida</t>
  </si>
  <si>
    <t xml:space="preserve">Lietuvos moterų nacionalinės rinktinės pasirengimas 2022 m. Europos atrankos C grupės varžyboms </t>
  </si>
  <si>
    <t>Kvitas Nr. 386/3066</t>
  </si>
  <si>
    <t>Benzinas 28,23 l x 1,850 Eur/l - 2,54 Eur nuolaida</t>
  </si>
  <si>
    <t>UAB "Apsaga"</t>
  </si>
  <si>
    <t>Kvitas Nr. 322/2933</t>
  </si>
  <si>
    <t>Dyzelinas 17,03 l x 1,790 Eur/l - 2,80 Eur nuolaida</t>
  </si>
  <si>
    <t>2022 07 21</t>
  </si>
  <si>
    <t>Sąskaita faktūra PK Nr. 0000685</t>
  </si>
  <si>
    <t>UAB "Jūsų atradimas</t>
  </si>
  <si>
    <t>2022 07 20</t>
  </si>
  <si>
    <t>PVM sąskaita faktūra Nr. 0396</t>
  </si>
  <si>
    <t>(Sportininkų maitinimas 22 07 15 22 vnt. x 6,88 Eur/vnt.) + (sportininkų maitinimas 22 07 16 21 vnt. x 6,88 Eur/vnt.) + (sportininkų maitinimas 22 07 17 21 vnt. x 6,88 Eur/vnt) + PVM</t>
  </si>
  <si>
    <t>UAB "Viada Lt"</t>
  </si>
  <si>
    <t>Kvitas Nr. 367/2674</t>
  </si>
  <si>
    <t>Dyzelinas 31,523 l x 1,999 Eur/l - 3,15 Eur nuolaida</t>
  </si>
  <si>
    <t>Circle K Lietuva, UAB</t>
  </si>
  <si>
    <t>2022 07 01</t>
  </si>
  <si>
    <t>Kvitas Nr. 906969/209</t>
  </si>
  <si>
    <t>Dyzelinas 49,18 l x 2,009 Eur/l</t>
  </si>
  <si>
    <t>2022 07 09</t>
  </si>
  <si>
    <t>Kvitas Nr. 131/2933</t>
  </si>
  <si>
    <t>Dyzelinas 44,6 l x 1,960 Eur/l - 3,12 Eur nuolaida</t>
  </si>
  <si>
    <t>Kvitas Nr. 66/1235</t>
  </si>
  <si>
    <t>Benzinas 47,38 l x 1,919 Eur/l - 4,74 Eur nuolaida</t>
  </si>
  <si>
    <t>Kvitas Nr. 371975/551</t>
  </si>
  <si>
    <t>(Dujos 23,79 l x 0,819 Eur/l) + (benzinas 23,79 l x 2,008 Eur/l)</t>
  </si>
  <si>
    <t>Kvitas Nr. 199/1428</t>
  </si>
  <si>
    <t>Dyzelinas 20,37 l x 1,929 Eur/l - 2,04 Eur nuolaida</t>
  </si>
  <si>
    <t>Sporting Hockey Club Calais</t>
  </si>
  <si>
    <t>2022 07 07</t>
  </si>
  <si>
    <t>Sąskaita faktūra Nr. INV2022-4002</t>
  </si>
  <si>
    <t>Apgyvendinimas (dvivietis kambarys x 10 vnt. x 5 naktys x 90 Eur/vnt.) + (vienvietis kambarys 1 vnt. x 5 naktys x 80 Eur/vnt.) + (vienvietis kambarys 1 vnt. x 4 naktys x 80 Eur/vnt.) + (viešnagės mokestis 109 vnt. x 1 Eur/vnt.)</t>
  </si>
  <si>
    <t>2022 07 27</t>
  </si>
  <si>
    <t>PVM sąskaita faktūra INT Nr. 22-0119</t>
  </si>
  <si>
    <t>BTA 18 žm. grupės sportinis draudimas Suomija 2022 07 25-30 1 vnt. x 153,41 Eur/vnt.</t>
  </si>
  <si>
    <t>Dalyvauti Europos jaunių U21 vaikinų žolės riedulio čempionate III </t>
  </si>
  <si>
    <t>BTA 16 žm. grupės sportinis draudimas Turkija 2022 07 26-30 1 vnt. x 132,47 Eur/vnt.</t>
  </si>
  <si>
    <t xml:space="preserve">Scandic Hotels Oy </t>
  </si>
  <si>
    <t>2022 07 11</t>
  </si>
  <si>
    <t>Sąskaita faktūra Nr. 13004711</t>
  </si>
  <si>
    <t>Dalyvauti Europos jaunių U21 vaikinų žolės riedulio čempionate III</t>
  </si>
  <si>
    <t>2022 07 05</t>
  </si>
  <si>
    <t>PVM sąskaita faktūra Nr. RBT 0021375</t>
  </si>
  <si>
    <t>PVM sąskaita faktūra Nr. RBT 0021376</t>
  </si>
  <si>
    <t>UAB "Geibvalda"</t>
  </si>
  <si>
    <t>Sąskaita faktūra VL Nr. 562</t>
  </si>
  <si>
    <t xml:space="preserve">Transporto paslaugos 2022 07 08 Vilnius - Šiauliai - Vilnius 1 vnt. x 300 Eur/vnt. </t>
  </si>
  <si>
    <t>2022 07 03</t>
  </si>
  <si>
    <t>Sąskaita faktūra PK Nr. 0000678</t>
  </si>
  <si>
    <t>Transporto paslaugos Šiauliai - Vilnius 1 vnt. x 220 Eur/vnt.</t>
  </si>
  <si>
    <t xml:space="preserve">Lietuvos merginų jaunimo U21 rinktinės pasirengimas 2022 m. Europos jaunių U21 merginų žolės riedulio čempionatui III, Lietuvos moterų nacionalinės rinktinės pasirengimas 2022 m. Europos atrankos C grupės varžyboms, Lietuvos vyrų nacionalinės rinktinės pasirengimas 2022 m. Europos atrankos B grupės varžyboms </t>
  </si>
  <si>
    <t>Ryanair</t>
  </si>
  <si>
    <t>2022 07 02</t>
  </si>
  <si>
    <t>Bilietas Nr. PFYWPD</t>
  </si>
  <si>
    <t>Dalyvauti Europos moterų čempionato atrankinėse varžybose C grupėje</t>
  </si>
  <si>
    <t>Lėktuvo bilietas 2022 08 15 (1 Suaugusiųjų bilietas x 54,84 Eur/bilietas) + (1 rezervuota vieta x 12 Eur/vieta) + (1 kelionės mokestis x 4,99 Eur)</t>
  </si>
  <si>
    <t>AS Tallink Latvija</t>
  </si>
  <si>
    <t>2022 07 19</t>
  </si>
  <si>
    <t>Sąskaita faktūra Nr. 947110673755280050</t>
  </si>
  <si>
    <t>Vienos krypties kelionė Helsinkis - Talinas (keltas) 20 keleivių. 1 vnt. x 555 Eur/vnt.</t>
  </si>
  <si>
    <t>APP Trenitalia IOS</t>
  </si>
  <si>
    <t>2022 07 25</t>
  </si>
  <si>
    <t>Bilietas Nr. 1685739724</t>
  </si>
  <si>
    <t>traukinio bilietas 1 vnt. x 14 Eur/vnt.</t>
  </si>
  <si>
    <t>2022 07 31</t>
  </si>
  <si>
    <t>Bilietas Nr. 1689703731</t>
  </si>
  <si>
    <t>Sąskaita faktūra ŽUV Nr. 2022/014</t>
  </si>
  <si>
    <t>Transporto priemonės Opel Vivaro nuoma LMVU-21R MTS 2022 07 21-23 3 vnt. x 50 Eur/vnt.</t>
  </si>
  <si>
    <t>Transporto priemonės Opel Vivaro nuoma LVU-21R MTS 2022 07 15-17 1 vnt. x 50 Eur/vnt.</t>
  </si>
  <si>
    <t>PVM sąskaita faktūra INT Nr. 22-0118</t>
  </si>
  <si>
    <t>Transporto paslaugos Turkijoje 2022 07 26-30 1 vnt. x 700 Eur/vnt.</t>
  </si>
  <si>
    <t>2022 07 24</t>
  </si>
  <si>
    <t>Sąskaita faktūra PK Nr. 0000687</t>
  </si>
  <si>
    <t>Transporto paslaugos Vilnius - Širvintos - Šiauliai - Talinas - Šiauliai - Širvintos - Vilnius 1 vnt. x 1600 Eur/vnt.</t>
  </si>
  <si>
    <t>Sąskaita faktūra PK Nr. 0000688</t>
  </si>
  <si>
    <t>Transporto paslaugos 2022 07 25 Šiauliai - Širvintos - Vilnius; 2022 07 31 Vilnius - Širvintos - Šiauliai</t>
  </si>
  <si>
    <t>Sąskaita faktūra PK Nr. 0000691</t>
  </si>
  <si>
    <t xml:space="preserve">Lietuvos moterų nacionalinės rinktinės pasirengimas 2022 m. Europos atrankos C grupės varžyboms , Lietuvos vyrų nacionalinės rinktinės pasirengimas 2022 m. Europos atrankos B grupės varžyboms </t>
  </si>
  <si>
    <t>2022 08 11</t>
  </si>
  <si>
    <t>Sąskaita faktūra ŽUV Nr. 2022/021</t>
  </si>
  <si>
    <t>Transporto priemonės Opel Vivaro nuoma LMVR MTS 2022 08 05-07 3 vnt. x 50 Eur/vnt.</t>
  </si>
  <si>
    <t>2022 07 23</t>
  </si>
  <si>
    <t>Kvitas Nr. 231/1430</t>
  </si>
  <si>
    <t>Benzinas 8,14 l x 1,899 Eur/l - 0,81 Eur nuolaida</t>
  </si>
  <si>
    <t>European Hockey Federation</t>
  </si>
  <si>
    <t>Sąskaita faktūra Nr. 1199</t>
  </si>
  <si>
    <t>Starto mokesčiai (Eurohockey Junior Championship III Men 1 vnt. x 650 Eur/vnt.) + (Eurohockey Junior Championship III Women 1 vnt. x 650 Eur/vnt.) + (Eurohockey Qualifier Men 1 vnt. x 1200 Eur/vnt.) + (Eurohockey Qualifier Women 1 vnt. x 1200 Eur/vnt.)</t>
  </si>
  <si>
    <t>Dalyvauti Europos jaunių U21 vaikinų žolės riedulio čempionate III, Dalyvauti Europos jaunių U21 merginų žolės riedulio čempionate III, Dalyvauti Europos moterų čempionato atrankinėse varžybose C grupėje, Dalyvauti Europos vyrų čempionato atrankinėse varžybose B grupėje</t>
  </si>
  <si>
    <t>I. Burinskio PĮ</t>
  </si>
  <si>
    <t>2022 08 15</t>
  </si>
  <si>
    <t>PVM sąskaita faktūra BPI Nr. 2022/126</t>
  </si>
  <si>
    <t>EČ komandos dalyvių transporto paslaugos 2022 08 15-21 1 vnt. x 1712,15 + PVM</t>
  </si>
  <si>
    <t>2022 08 22</t>
  </si>
  <si>
    <t>Sąskaita faktūra VL Nr. 587</t>
  </si>
  <si>
    <t>Transporto paslaugos 2022 08 23 Vilnius - Kaunas - Vilnius 1 vnt. x 170 Eur/vnt.</t>
  </si>
  <si>
    <t>Ravintola Rasoi</t>
  </si>
  <si>
    <t>2022 08 16</t>
  </si>
  <si>
    <t>Sąskaita faktūra Nr. 1016</t>
  </si>
  <si>
    <t>2022 08 20</t>
  </si>
  <si>
    <t>Kvitas Nr. 112/2260</t>
  </si>
  <si>
    <t>Lietuvos vyrų nacionalinės rinktinės pasirengimas 2022 m. Europos atrankos B grupės varžyboms</t>
  </si>
  <si>
    <t>Dyzelinas 47,33 l x 1,839 Eur/l - 4,73 Eur nuolaida</t>
  </si>
  <si>
    <t>Kvitas Nr. 1156101/39</t>
  </si>
  <si>
    <t>Benzinas 37,41 l x 1,898 Eur/l - 3,74 Eur nuolaida</t>
  </si>
  <si>
    <t>Kvitas Nr. 114/2260</t>
  </si>
  <si>
    <t>Suskystintos naftos dujos 27,09 l x 0,739 Eur/l - 3,59 Eur nuolaida</t>
  </si>
  <si>
    <t>Kvitas Nr. 105/2362</t>
  </si>
  <si>
    <t>Dyzelinas 16,4 l x 1,809 Eur/l - 1,64 Eur nuolaida</t>
  </si>
  <si>
    <t>2022 08 18</t>
  </si>
  <si>
    <t>Kvitas Nr. 259695/99</t>
  </si>
  <si>
    <t>Dyzelinas 51,19 l x 1,849 Eur/l</t>
  </si>
  <si>
    <t>2022 08 19</t>
  </si>
  <si>
    <t>Kvitas Nr. 367/2719</t>
  </si>
  <si>
    <t>Dyzelinas 30 l x 1,829 Eur/l - 3 Eur nuolaida</t>
  </si>
  <si>
    <t>Kvitas Nr. 113/2260</t>
  </si>
  <si>
    <t>Suskystintos naftos dujos 27,46 l x 0,739 Eur/l - 3,59 Eur nuolaida</t>
  </si>
  <si>
    <t>Kvitas Nr. 492/5006</t>
  </si>
  <si>
    <t>Dujos53,34 l x 0,850 Eur/l - 9,07 Eur nuolaida</t>
  </si>
  <si>
    <t>Kvitas Nr. 302/2944</t>
  </si>
  <si>
    <t>Dyzelinas 64,95 l x 1,735 Eur/l - 4,55 Eur nuolaida</t>
  </si>
  <si>
    <t>PVM sąskaita faktūra INT Nr. 22-0148</t>
  </si>
  <si>
    <t>BTA 21 žm. grupės sportinis draudimas - Prancūzija 1 vnt. x 183,96 Eur/vnt.</t>
  </si>
  <si>
    <t>Kvitas Nr. 1054629/261</t>
  </si>
  <si>
    <t>Benzinas 37,19 l x 1,868 Eur/l - 1,30 Eur nuolaida</t>
  </si>
  <si>
    <t>Hockey Club Calais</t>
  </si>
  <si>
    <t>2022 08 29</t>
  </si>
  <si>
    <t>Sąskaita faktūra Nr. 15</t>
  </si>
  <si>
    <t>Maitinimas 17 žm.  3 kartai x  374 Eur</t>
  </si>
  <si>
    <t>2022 08 28</t>
  </si>
  <si>
    <t>Sąskaita faktūra PK Nr. 0000701</t>
  </si>
  <si>
    <t>Transporto paslaugos Vilnius - Šiauliai 1 vnt. x 240 Eur/vnt.</t>
  </si>
  <si>
    <t>2022 08 23</t>
  </si>
  <si>
    <t>Sąskaita faktūra PK Nr. 0000699</t>
  </si>
  <si>
    <t>Transporto paslaugos Šiauliai - Kauno oro uostas 1 vnt. x 220 Eur/vnt.</t>
  </si>
  <si>
    <t>Vilniaus m. SŽK Trakų Vokės "Erta"</t>
  </si>
  <si>
    <t>2022 09 01</t>
  </si>
  <si>
    <t>Sąskaita faktūra ERTA Nr. 22/0016</t>
  </si>
  <si>
    <t>Transporto paslaugos už sportininkų nuvežimą liepos - rugpjūčio mėn.</t>
  </si>
  <si>
    <t>2022 09 05</t>
  </si>
  <si>
    <t>Sąskaita faktūra ŽUV Nr. 2022/024</t>
  </si>
  <si>
    <t>Transporto priemonės Opel Vivaro nuoma Europos moterų čempionato atrankos varžybų oficialių asmenų, teisėjų aptarnavimui</t>
  </si>
  <si>
    <t>Kvitas Nr. 1080774/187</t>
  </si>
  <si>
    <t>Dyzelinas 17 l x 1,898 Eur/l</t>
  </si>
  <si>
    <t>UAB "Baltijos parkai"</t>
  </si>
  <si>
    <t>PVM sąskaita faktūra BP Nr. 110947/11/08/22</t>
  </si>
  <si>
    <t>Lietuvos moterų nacionalinės rinktinės pasirengimas 2022 m. Europos atrankos C grupės varžyboms</t>
  </si>
  <si>
    <t>PVM sąskaita faktūra BP Nr. 110948/11/08/22</t>
  </si>
  <si>
    <t>2022 08 26</t>
  </si>
  <si>
    <t>PVM sąskaita faktūra BP Nr. 111117/26/08/22</t>
  </si>
  <si>
    <t>PVM sąskaita faktūra BP Nr. 110773/27/07/22</t>
  </si>
  <si>
    <t>PVM sąskaita faktūra BP Nr. 110680/19/07/22</t>
  </si>
  <si>
    <t>(Apgyvendinimas 6 vnt. x 28 Eur/vnt.) + (apgyvendinimas 14 vnt. x 30 Eur/vnt.) + (miesto mokestis 6 vnt. x 1 Eur/vnt.)</t>
  </si>
  <si>
    <t>PVM sąskaita faktūra BP Nr. 110774/27/07/22</t>
  </si>
  <si>
    <t>UAB "Transmedos valda"</t>
  </si>
  <si>
    <t>PVM sąskiata faktūra ACI Nr. 54271</t>
  </si>
  <si>
    <t>Kiwi.com.s.r.o.</t>
  </si>
  <si>
    <t>Sąskaita faktūra Nr. 2022-19598669</t>
  </si>
  <si>
    <t>Le Milano</t>
  </si>
  <si>
    <t>2022 08 25</t>
  </si>
  <si>
    <t>Kvitas Nr, 065682</t>
  </si>
  <si>
    <t>Maitinimas 1 vnt. x 335,40 Eur/vnt.</t>
  </si>
  <si>
    <t>Family Pub</t>
  </si>
  <si>
    <t>Kvitas Nr. 139817</t>
  </si>
  <si>
    <t>Maitinimas 1 vnt. x 397,50 Eur/vnt.</t>
  </si>
  <si>
    <t>Hovercraft</t>
  </si>
  <si>
    <t>Sąskaita faktūra Nr. 74034</t>
  </si>
  <si>
    <t>Maitinimas 1 vnt. x 425,40 Eur/vnt.</t>
  </si>
  <si>
    <t>2022 08 27</t>
  </si>
  <si>
    <t>Kvitas Nr. 140047</t>
  </si>
  <si>
    <t>Maitinimas 1 vnt. x 309,50 Eur/vnt.</t>
  </si>
  <si>
    <t>Pizzeria Tony</t>
  </si>
  <si>
    <t>Kvitas Nr.85 001</t>
  </si>
  <si>
    <t>Maitinimas 1 vnt. x 395,70 Eur/vnt.</t>
  </si>
  <si>
    <t>PVM sąskaita faktūra ACI Nr. 54133</t>
  </si>
  <si>
    <t>Sąskaita faktūra Nr. 2022-1044</t>
  </si>
  <si>
    <t>MB "Valspa"</t>
  </si>
  <si>
    <t>Sąskaita Nr. VLP 22-0927</t>
  </si>
  <si>
    <t>Sportininkų maitinimas 83 vnt. x 4,4524 Eur/vnt.</t>
  </si>
  <si>
    <t>Organizuoti ir vykdyti Lietuvos vaikų U12 berniukų ir mergaičių vasaros žolės riedulio ir uždarųjų patalpų čempionatus</t>
  </si>
  <si>
    <t>Kvitas Nr. 548/3076</t>
  </si>
  <si>
    <t>Dujos 49,96 l x 0,850 Eur/l - 8,99 Eur nuolaida</t>
  </si>
  <si>
    <t>PVM sąskaita faktūra SZ Nr. 01062</t>
  </si>
  <si>
    <t>Transporto nuoma 2022 08 16-21</t>
  </si>
  <si>
    <t>2022 09 27</t>
  </si>
  <si>
    <t>2022 09 10</t>
  </si>
  <si>
    <t>Kvitas Nr. 1091007/283</t>
  </si>
  <si>
    <t>Dyzelinas 26,09 l x 1,928 Eur/l - 0,91 Eur nuolaida</t>
  </si>
  <si>
    <t>Organizuoti ir vykdyti Lietuvos vaikų U10 berniukų ir mergaičių vasaros žolės riedulio čempionatus</t>
  </si>
  <si>
    <t>2022 09 24</t>
  </si>
  <si>
    <t>Kvitas Nr. 1460668/431</t>
  </si>
  <si>
    <t>Dyzelinas 49,55 l x 1,928 Eur/l - 1,73 Eur nuolaida</t>
  </si>
  <si>
    <t>2022 09 22</t>
  </si>
  <si>
    <t>Įsakymas Nr. I22/09/22/K</t>
  </si>
  <si>
    <t>E. Kazakovaitė</t>
  </si>
  <si>
    <t>E. Rudžionienė</t>
  </si>
  <si>
    <t>Sąskaita faktūra ŽUV Nr. 2022/012</t>
  </si>
  <si>
    <t>Įrangos nuoma 1 mėn. x 70,27 Eur/mėn.</t>
  </si>
  <si>
    <t xml:space="preserve">Sporto įranga ir sportinis inventorius </t>
  </si>
  <si>
    <t>Sąskaita faktūra ŽUV Nr. 2022/013</t>
  </si>
  <si>
    <t>Sporto bazės nuoma Lietuvos jaunimo U-21 vaikinų rinktinės MTS metu 2022 07 15-17 8 val. x 50 Eur/val</t>
  </si>
  <si>
    <t>Sąskaita faktūra ŽUV Nr. 2022/018</t>
  </si>
  <si>
    <t>Sporto bazės nuoma LMVU-21R MTS metu 2022 07 21-23 12 val. x 50 Eur/val</t>
  </si>
  <si>
    <t>Sąskaita faktūra ŽUV Nr. 2022/020</t>
  </si>
  <si>
    <t>Irangos nuoma 1 mėn. x 78,65 Eur/mėn.</t>
  </si>
  <si>
    <t>Sąskaita faktūra ŽUV Nr. 2022/022</t>
  </si>
  <si>
    <t>UAB "Forzacas"</t>
  </si>
  <si>
    <t>PVM sąskaita faktūra FOR Nr. 005545</t>
  </si>
  <si>
    <t>Sporto bazės nuoma LMVR MTS metu 2022 08 05-07 14 val. x 50 Eur/val.</t>
  </si>
  <si>
    <t>Sąskaita faktūra ŽUV Nr. 2022/026</t>
  </si>
  <si>
    <t>Sąskaita faktūra ŽUV Nr. 2022/025</t>
  </si>
  <si>
    <t>2022 09 28</t>
  </si>
  <si>
    <t>PVM sąskaita faktūra ACI Nr. 54701</t>
  </si>
  <si>
    <t>Salės nuoma 1 vnt. x 130 Eur/vnt.</t>
  </si>
  <si>
    <t>Benu vaistinė Lietuva, UAB</t>
  </si>
  <si>
    <t>PVM sąskaita faktūra Nr. 72528574</t>
  </si>
  <si>
    <t>Medikamentai (Ibimetin 400 mg tab, N10 1 vnt. x 1,89 Eur/vnt.) + (Livsane pleistras Premium universalus 1 m x 6 cm N1 1 vnt. x 0,92 Eur/vnt) + (Širdies lašai 40 ml 1 vnt. x 1,07 Eur/vnt.) + (Betadine 100 mg/ml odos tirpalas 30 ml 1 vnt. x 4,60 Eur/vnt.) + Mezym 1000 V tab obd N10 1 vnt. x 2,34 Eur/vnt.) + (Livsane vatos diskeliai N70 1 vnt. x 1,48 Eur/vnt.) + (Amoniakas odos tirpalas 40 ml 1 vnt. x 1,64 Eur/vnt.) + PVM</t>
  </si>
  <si>
    <t>TK Sports GmbH</t>
  </si>
  <si>
    <t>Sąskaita faktūra Nr. RG2203028</t>
  </si>
  <si>
    <t>PVM sąskaita faktūra SZ Nr. 01046</t>
  </si>
  <si>
    <t>Dalyvauti Europos jaunių U21 merginų žolės riedulio čempionate III, Dalyvauti Europos jaunių U21 vaikinų žolės riedulio čempionate III , Dalyvauti Europos moterų čempionato atrankinėse varžybose C grupėje, Dalyvauti Europos vyrų čempionato atrankinėse varžybose B grupėje</t>
  </si>
  <si>
    <t>UAB "Teida"</t>
  </si>
  <si>
    <t>PVM sąskaita faktūra Nr. TEIP101563</t>
  </si>
  <si>
    <t>Sportinė apranga Polo marškinėliai su išsiuvinėtu nauju logotipu treneriams dalyvauti EČ 12 vnt. x 19,90 Eur/vnt. + PVM</t>
  </si>
  <si>
    <t>Medikamentai (Purškiamas ledas Gelo Spray 400 ml 3 vnt. x 4,13 Eur/vnt.) + (Sissel kineziologinis teipas 5 cm x 5 m kūno spalvos 1 vnt. x 8,10 Eur/vnt.)</t>
  </si>
  <si>
    <t>G Sportas, UAB</t>
  </si>
  <si>
    <t>PVM sąskaita faktūra Nr. GV81000141</t>
  </si>
  <si>
    <t>Medikamentai (NTR UniSport 1 l mojito sk. 1 vnt. x 12,4959 Eur/vnt.) + (BT Multi Hyp. Drink conc. 1 l ananasų sk. 1 vnt. x 14,4793 Eur/vnt.) + ((BT Multi Hyp. Drink conc. 1 l ananasų sk. 1 vnt. x 14,4793 Eur/vnt.) + ((BT Multi Hyp. Drink conc. 1 l ananasų sk. 1 vnt. x 14,4793 Eur/vnt.) + (BT BCAA Zero 360 g. anan-mang sk. 1 vnt. x 19,1074 Eur/vnt.) + (BT BCAA Zero 360 g. arbūzo sk. 3 vnt. x 19,1074 Eur/vnt.) + (BT BCAA Flash Zero 360 g. citrinų arbatos 2 vnt. x 19,1074 Eur/vnt.) + (NTR SALT CAPS 120 kaps 2 vnt. x 8,5289 Eur/vnt.) + (BT Multi Salt 60 kaps 8 vnt. x 6,5455 Eur/vnt.) + PVM</t>
  </si>
  <si>
    <t xml:space="preserve">Lietuvos moterų nacionalinės rinktinės pasirengimas 2022 m. Europos atrankos C grupės varžyboms, Lietuvos vyrų nacionalinės rinktinės pasirengimas 2022 m. Europos atrankos B grupės varžyboms </t>
  </si>
  <si>
    <t>2022 08 09</t>
  </si>
  <si>
    <t>PVM sąsklaita faktūra SZ Nr. 01048</t>
  </si>
  <si>
    <t>Masters Cup Vilnius prizai 7 vnt. x 15 Eur/vnt. + PVM</t>
  </si>
  <si>
    <t>Organizuoti ir vykdyti Lietuvos vyrų žolės riedulio ir uždarųjų patalpų čempionatus</t>
  </si>
  <si>
    <t>PVM sąsklaita faktūra SZ Nr. 01054</t>
  </si>
  <si>
    <t>Sportinė apranga (EHF oficialių asmenų ir teisėjų polo marškinėliai su logotipais 6 vnt. x 19 Eur/vnt.) + (Organizacinio komiteto ir darbo grupės marškinėliai su logotipais 14 vnt. x 17 Eur/vnt.) + (Kamuoliukų gaudytojų T-shirt marškinėliai su logotipais 20 vnt. x 12 Eur/vnt.) + (Lietuvos rinktinės delegacijos laisvalaikio marškinėliai 23 vnt. x 13 Eur/vnt.) + PVM</t>
  </si>
  <si>
    <t>AMO sports</t>
  </si>
  <si>
    <t>2022 08 08</t>
  </si>
  <si>
    <t>PVM sąskaita faktūra Nr. 1/8/2022</t>
  </si>
  <si>
    <t>LMR vartininkės apranga 1 vnt. x 790 Eur/vnt.</t>
  </si>
  <si>
    <t>Charlot Lt, UAB</t>
  </si>
  <si>
    <t>2022 08 31</t>
  </si>
  <si>
    <t>PVM sąskaita faktūra V003 Nr. 11734306</t>
  </si>
  <si>
    <t>Kanceliarinės prekės varžyboms (Biuro popierius 10 pak. X 4,4628 Eur/pak.) + (Plastikinis segtuvėlis 10 vnt. x 0,1983 Eur/vnt.) + (Plastikinis segtuvėlis 10 vnt. x 0,1983 Eur/vnt.) + (Plastikinis segtuvėlis 10 vnt. x 0,1983 Eur/vnt.) + (Plastikinis segtuvėlis 10 vnt. x 0,1983 Eur/vnt.) + (Plastikinis segtuvėlis 10 vnt. x 0,1983 Eur/vnt.) + PVM</t>
  </si>
  <si>
    <t>Organizuoti ir vykdyti Lietuvos moterų žolės riedulio ir uždarųjų patalpų čempionatus, Organizuoti ir vykdyti Lietuvos vyrų žolės riedulio ir uždarųjų patalpų čempionatus</t>
  </si>
  <si>
    <t>2022 09 14</t>
  </si>
  <si>
    <t>PVM sąskaita faktūra SZ Nr. 01073</t>
  </si>
  <si>
    <t>Apdovanojimai (Taurės 3 vnt. x 12 Eur/vnt.) + (Medaliai 30 vnt. x 1,70 Eur/vnt.) + (Prizai 6 vnt. x 4,50 Eur/vnt.) + PVM</t>
  </si>
  <si>
    <t>PVM sąskaita faktūra SZ Nr. 01074</t>
  </si>
  <si>
    <t>PVM sąskaita faktūra SZ Nr. 01075</t>
  </si>
  <si>
    <t>Apdovanojimai (Taurės 3 vnt. x 12 Eur/vnt.) + (Medaliai 30 vnt. x 1,50 Eur/vnt.) + (Prizai 3 vnt. x 4,50 Eur/vnt.) + PVM</t>
  </si>
  <si>
    <t>PVM sąskaita faktūra SZ Nr. 01076</t>
  </si>
  <si>
    <t>Apdovanojimai (Taurės 3 vnt. x 12 Eur/vnt.) + (Medaliai 30 vnt. x 1,50 Eur/vnt.) + (Prizai 4 vnt. x 4,50 Eur/vnt.) + PVM</t>
  </si>
  <si>
    <t>PVM sąskaita faktūra SZ Nr. 01080</t>
  </si>
  <si>
    <t>Apdovanojimai (Prizai 6 vnt. x 11,50 Eur/vnt.) + (Taurės 3 vnt. x 24 Eur/vnt.) + (Medaliai 30 vnt. x 2,50 Eur/vnt.) + PVM</t>
  </si>
  <si>
    <t>PVM sąskaita faktūra SZ Nr. 01081</t>
  </si>
  <si>
    <t>PVM sąskaita faktūra SZ Nr. 01068</t>
  </si>
  <si>
    <t>Lietuvos moterų rinktinės aprangos dezinfekavimas (polo marškinėliai, šortai, getros) 18 komplektų 12 kg. X 5 Eur/kg. + PVM</t>
  </si>
  <si>
    <t>PVM sąskaita faktūra SZ Nr. 01069</t>
  </si>
  <si>
    <t>Lietuvos moterų EČQ rinktinės aprangos dezinfekavimas (polo marškinėliai 2 vnt., sijonai 2 vnt., getros 2 poros) 16 komplektų 17 kg. X 5 Eur/kg. + PVM</t>
  </si>
  <si>
    <t>PVM sąskaita faktūra SZ Nr. 01070</t>
  </si>
  <si>
    <t>Lietuvos vyrų EČQ rinktinės aprangos dezinfekavimas (treningai 2 vnt., polo marškinėliai 2 vnt., šortai 2 vnt., getros 2 poros) 15 komplektų 45 kg. X 5 Eur/kg. + PVM</t>
  </si>
  <si>
    <t>Dalyvauti Europos jaunių U21 vaikinų žolės riedulio čempionate III, Dalyvauti Europos vyrų čempionato atrankinėse varžybose B grupėje</t>
  </si>
  <si>
    <t>PVM sąskaita faktūra V003 Nr. 11811736</t>
  </si>
  <si>
    <t>Kanceliarinės prekės varžyboms (Automatinis tušinukas 10 vnt. x 1 Eur/vnt.) + (Automatinis tušinukas 10 vnt. x 1 Eur/vnt.) + (Automatinis tušinukas 10 vnt. x 1 Eur/vnt.) + (Automatinis tušinukas 10 vnt. x 1 Eur/vnt.) + (Automatinis tušinukas 10 vnt. x 1 Eur/vnt.) + (UV spauda ant tušinukų 50 vnt. x 0,50 Eur/vnt.) + PVM</t>
  </si>
  <si>
    <t>Sąskaita faktūra ŽUV Nr. 2022/016</t>
  </si>
  <si>
    <t>Sintetinės dangos aikštės laistymas 2022 m. birželio mėn. 1 mėn. x 115,35 Eur/mėn.</t>
  </si>
  <si>
    <t>Ugnė Chmeliauskaitė</t>
  </si>
  <si>
    <t>2022 07 29</t>
  </si>
  <si>
    <t>Sąskaita apmokėjimui Nr. 23/2022</t>
  </si>
  <si>
    <t>Internetinės svetainės atnaujinimas ir IT priežiūra.</t>
  </si>
  <si>
    <t>Alfredas Pliadis</t>
  </si>
  <si>
    <t>2022 08 06</t>
  </si>
  <si>
    <t>Sąskaita faktūra 22 Nr. 61</t>
  </si>
  <si>
    <t>Lietuvos moterų ir vyrų, jaunių rinktinės pasiruošimo eigos ir dalyvavimo EČ viešinimas</t>
  </si>
  <si>
    <t>Marijona Marcinkevičiūtė</t>
  </si>
  <si>
    <t>Sąskaita faktūra MM Nr. 034-22</t>
  </si>
  <si>
    <t>Straipsnis apie tarptautinį turnyrą 1 vnt. x 200 Eur/vnt.</t>
  </si>
  <si>
    <t>Sąskaita apmokėjimui Nr. 20/2022</t>
  </si>
  <si>
    <t>Lietuvos žolės riedulio federacijos paskyros koordinavimas birželio mėnesį  pagal sutartį Nr. 2019/3 1 mėn. x 120 Eur/mėn.</t>
  </si>
  <si>
    <t>Lietuvos žolės riedulio federacijos paskyros koordinavimas liepos mėnesį  pagal sutartį Nr. 2019/3 1 mėn. x 120 Eur/mėn.</t>
  </si>
  <si>
    <t>Sąskaita faktūra 22 Nr. 58</t>
  </si>
  <si>
    <t>Edgaras Abušovas</t>
  </si>
  <si>
    <t>Sąskaita faktūra EA Nr. 55</t>
  </si>
  <si>
    <t>Interneto svetainės dizaino patobulinimas 4 val x 12,50 Eur/val.</t>
  </si>
  <si>
    <t>UAB "Interneto vizija"</t>
  </si>
  <si>
    <t>PVM sąskaita faktūra IV Nr. 1935850</t>
  </si>
  <si>
    <t>SEO įrankis (planas Pro, zoles-riedulys.lt) 3 mėn. x 9,99 Eur/mėn. + PVM</t>
  </si>
  <si>
    <t>PVM sąskaita faktūra SZ Nr. 01044</t>
  </si>
  <si>
    <t>Informacinė sklaida (Marškinėlių logotipai 40 vnt. x 5 Eur/vnt.) + (Sijonų logo - numeriai 40 vnt. x 5 Eur/vnt.) + (Treningų viršaus logotipai 20 vnt. x 2,50 Eur/vnt.) + (Treningų kelnių logotipai 20 vnt. x 2,50 Eur/vnt.) + (Pristatymas 1 vnt. x 50 Eur/vnt.) + PVM</t>
  </si>
  <si>
    <t>PVM sąskaita faktūra SZ Nr. 01051</t>
  </si>
  <si>
    <t>Informacinė sklaida (LŽRF siuvinėjimas 32 vnt. x 2,30 Eur/vnt.) + (Ženklas LT-UA siuvinėjimas 22 vnt. x 2,30 Eur/vnt.) + PVM</t>
  </si>
  <si>
    <t>PVM sąskaita faktūra SZ Nr. 01053</t>
  </si>
  <si>
    <t>Informacinė sklaida (EHQ čempionato plakatas 15 vnt. x 1,50 Eur/vnt.) + (EHQ čempionato reklaminis tentas 6 vnt. x 99 Eur/vnt.) + (Juostelė su akreditacijos kortele EHQ čempionato delegacijai 120 vnt. x 1,50 Eur/vnt.) + PVM</t>
  </si>
  <si>
    <t>UAB "videosportas.lt"</t>
  </si>
  <si>
    <t>Sąskaita faktūra VDS Nr. 00265</t>
  </si>
  <si>
    <t>Sąskaita faktūra MM Nr. 039-22</t>
  </si>
  <si>
    <t>Europos čempionato atrankos turnyro viešinimas 1 vnt. x 60 Eur/vnt.</t>
  </si>
  <si>
    <t>PVM sąskaita faktūra SZ Nr. 01065</t>
  </si>
  <si>
    <t>Informacinė sklaida (Programėlė 150 vnt. x 0,75 Eur/vnt.) + (Tentas su EČQ logotipais 1 vnt. x 40 Eur/vnt.) + (Vėliavėlė ant koto 4 vnt. x 7 Eur/vnt.) + (Tentas su EČQ logotipais 1 vnt. x 32 Eur/vnt.) + (Kamuoliukų gaudytojų drabužių ženklinimas 10 vnt. x 7 Eur/vnt.) + (Maketavimo programėlės 1 vnt. x 80 Eur/vnt.) + (Maketavimas tentai 1 vnt. x 15 Eur/vnt.) + PVM</t>
  </si>
  <si>
    <t>Sąskaita apmokėjimui Nr. 26/2022</t>
  </si>
  <si>
    <t>Lietuvos žolės riedulio federacijos paskyros koordinavimas rugpjūčio mėnesį  pagal sutartį Nr. 2019/3 1 mėn. x 120 Eur/mėn.</t>
  </si>
  <si>
    <t>2022 09 19</t>
  </si>
  <si>
    <t>2022 09 26</t>
  </si>
  <si>
    <t>Sąskaita faktūra 22 Nr. 68</t>
  </si>
  <si>
    <t>Sąskaita faktūra 22 Nr. 69</t>
  </si>
  <si>
    <t>Sąskaita faktūra 22 Nr. 70</t>
  </si>
  <si>
    <t>Sąskaita faktūra 22 Nr. 65</t>
  </si>
  <si>
    <t>2022 08 01</t>
  </si>
  <si>
    <t>DU žiniaraštis Nr. 22/07LŽRF</t>
  </si>
  <si>
    <t>Darbo užmokestis 2022 m. liepos mėn. 1 mėn. x 235,82 Eur/mėn.</t>
  </si>
  <si>
    <t>Programos tiesioginių vykdytojų darbo užmokestis - finansininkei</t>
  </si>
  <si>
    <t>GPM 2022 m. liepos mėn. 1 mėn. x 82,02 Eur/mėn.</t>
  </si>
  <si>
    <t>Soc.draudimas 2022 m. liepos mėn. 1 mėn. x 99,53 Eur/mėn.</t>
  </si>
  <si>
    <t>DU žiniaraštis Nr. 22/08LŽRF</t>
  </si>
  <si>
    <t>Darbo užmokestis 2022 m. rugpjūčio mėn. 1 mėn. x 669,53 Eur/mėn.</t>
  </si>
  <si>
    <t>GPM 2022 m. rugpjūčio mėn. 1 mėn. x 232,08 Eur/mėn.</t>
  </si>
  <si>
    <t>Soc.draudimas 2022 m. rugpjūčio mėn. 1 mėn. x 282,60 Eur/mėn.</t>
  </si>
  <si>
    <t>Telia Lietuva, UAB</t>
  </si>
  <si>
    <t>PVM sąskaita faktūra SAP Nr. 222641653</t>
  </si>
  <si>
    <t>GSM ryšio abonentai, duomenų perdavimo/interneto abonentai 1 mėn. x 142,29 Eur/mėn.</t>
  </si>
  <si>
    <t>Valstybės įmonė Turto bankas</t>
  </si>
  <si>
    <t>PVM sąskaita faktūra TB22A Nr. 0010532</t>
  </si>
  <si>
    <t>(Draudimo paslaugos 1 vnt. x 2,37 Eur/vnt.) + (komunalinės ir kitos paslaugos 1vnt. x 212,11 Eur/vnt.)</t>
  </si>
  <si>
    <t>PVM sąskaita faktūra TB22N Nr. 0006103</t>
  </si>
  <si>
    <t>Turto nuoma už 2022 m. rugsėjo mėn.</t>
  </si>
  <si>
    <t>PVM sąskaita faktūra TB22A Nr. 0012401</t>
  </si>
  <si>
    <t>(Draudimo paslaugos 1 vnt. x 2,39 Eur/vnt.) + (komunalinės ir kitos paslaugos 1vnt. x 271,46 Eur/vnt.)</t>
  </si>
  <si>
    <t>LŽRF treneriai, aptarnaujantis personalas</t>
  </si>
  <si>
    <t>2022 07 06</t>
  </si>
  <si>
    <t>Išlaidų sąmata Nr. IS22/07/06V</t>
  </si>
  <si>
    <t>Maistpinigiai vyr. treneriui (1 žm. x 3 d. x 30 Eur/d.) + maistpinigiai 3 trenerio asistentams (3 žm. x 3 d. x 30 Eur/d.) + maistpinigiai med. atstovui (1 žm. x 3 d. x 30 Eur/d.)</t>
  </si>
  <si>
    <t>Išlaidų sąmata Nr. IS22/07/06U-21m</t>
  </si>
  <si>
    <t>Maistpinigiai vyr. treneriui (1 žm. x 3 d. x 30 Eur/d.) + maistpinigiai 2 trenerio asistentams (2 žm. x 3 d. x 30 Eur/d.) + maistpinigiai med. atstovui (1 žm. x 3 d. x 30 Eur/d.)</t>
  </si>
  <si>
    <t>2022 07 13</t>
  </si>
  <si>
    <t>Išlaidų sąmata Nr. IS22/07/13V</t>
  </si>
  <si>
    <t>Išlaidų sąmata Nr. IS22/07/13U-21m</t>
  </si>
  <si>
    <t>Išlaidų sąmata Nr. IS22/07/18U-21v</t>
  </si>
  <si>
    <t>Maistpinigiai vyr. treneriui (1 žm. x 3 d. x 30 Eur/d.) + maistpinigiai 1 trenerio asistentams (1 žm. x 3 d. x 30 Eur/d.) + maistpinigiai med. atstovui (1 žm. x 3 d. x 30 Eur/d.)</t>
  </si>
  <si>
    <t>Išlaidų sąmata Nr. IS22/07/22U-21m</t>
  </si>
  <si>
    <t xml:space="preserve">Maistpinigiai vyr. treneriui (1 žm. x 3 d. x 30 Eur/d.) + maistpinigiai 2 trenerio asistentams (2 žm. x 3 d. x 30 Eur/d.) </t>
  </si>
  <si>
    <t>Išlaidų sąmata Nr. IS22/07/22U-21v</t>
  </si>
  <si>
    <t>Išlaidų sąmata Nr. IS22/07/27U-21m</t>
  </si>
  <si>
    <t>Maistpinigiai vyr. treneriui (1 žm. x 5 d. x 35 Eur/d.) + maistpinigiai 2 trenerio asistentams (2 žm. x 5 d. x 35 Eur/d.) + maistpinigiai med. atstovui (1 žm. x 5 d. x 35 Eur/d.)</t>
  </si>
  <si>
    <t>Išlaidų sąmata Nr. IS22/07/27U-21v</t>
  </si>
  <si>
    <t>LŽRF rinktinės sportininkams</t>
  </si>
  <si>
    <t>Išlaidų sąmata Nr. IS22/07/29U-21v</t>
  </si>
  <si>
    <t>Maistpinigiai sportininkams (16 žm. x 2 d. x 20 Eur/d)</t>
  </si>
  <si>
    <t>2022 07 30</t>
  </si>
  <si>
    <t>Išlaidų sąmata Nr. IS22/07/30U-21v</t>
  </si>
  <si>
    <t>Maistpinigiai sportininkams (20 žm. x 2 d. x 20 Eur/d)</t>
  </si>
  <si>
    <t>LŽRF teisėja</t>
  </si>
  <si>
    <t>Maistpinigiai teisėjai (1 žm. x 5 d. x 16 Eur/d)</t>
  </si>
  <si>
    <t>LŽRF rinktinės sportininkėms</t>
  </si>
  <si>
    <t>Išlaidų sąmata Nr. IS22/08/05U-21m</t>
  </si>
  <si>
    <t>Maistpinigiai sportininkams (15 žm. x 2 d. x 24 Eur/d)</t>
  </si>
  <si>
    <t>2022 08 10</t>
  </si>
  <si>
    <t>Išlaidų sąmata Nr. IS22/08/10U-21m</t>
  </si>
  <si>
    <t>Maistpinigiai vyr. treneriui (1 žm. x 3 d. x 30 Eur/d.) + maistpinigiai 1 trenerio asistentui (1 žm. x 3 d. x 30 Eur/d.) +maistpinigiai 1 trenerio asistentui (1 žm. x 3 d. x 15 Eur/d.)  maistpinigiai med. atstovui (1 žm. x 3 d. x 30 Eur/d.)</t>
  </si>
  <si>
    <t>Išlaidų sąmata Nr. IS22/08/10v</t>
  </si>
  <si>
    <t>LŽRF trenerio asistentas</t>
  </si>
  <si>
    <t>2022 08 12</t>
  </si>
  <si>
    <t>Išlaidų sąmata Nr. IS22/08/12m</t>
  </si>
  <si>
    <t>Maistpinigiai trenerio asistentui (1 žm. x 3 d. x 30 Eur/d)</t>
  </si>
  <si>
    <t>Išlaidų sąmata Nr. IS22/08/12v</t>
  </si>
  <si>
    <t>Išlaidų sąmata Nr. IS22/08/22m</t>
  </si>
  <si>
    <t>Lietuvos moterų nacionalinės rinktinės2022 m. Europos atrankos C grupės varžybos</t>
  </si>
  <si>
    <t>Maistpinigiai teisėjai (1 žm. x 5 d. x 24Eur/d)</t>
  </si>
  <si>
    <t>Išlaidų sąmata Nr. IS22/08/26v</t>
  </si>
  <si>
    <t>Maistpinigiai sportininkams (18 žm. x 2 d. x 20 Eur/d) + maistpinigiai treneriams (4 žm x 20 Eur/d) + maistpinigiai vyr. treneris 1 žm. x 5 d. x 35 Eur/d.) + maistpinigiai 2 trenerio asistentui (2 žm. x 5 d. x 35 Eur/d.) +  maistpinigiai med. atstovui (1 žm. x 5 d. x 35 Eur/d.)</t>
  </si>
  <si>
    <t>Lietuvos vyrų nacionalinės rinktinės 2022 m. Europos atrankos B grupės varžybos</t>
  </si>
  <si>
    <t>AB SEB bankas</t>
  </si>
  <si>
    <t>2022 09 30</t>
  </si>
  <si>
    <t>Maistpinigiai vyr. treneriui (1 žm. x 6 d. x 35 Eur/d.) + maistpinigiai 1 trenerio asistentui (1 žm. x 6 d. x 35 Eur/d.)</t>
  </si>
  <si>
    <t>Lėktuvo bilietai (Rome - Cologne, 2022 07 25 1 vnt. x 89,57 Eur/vnt.) + (Cologne - Antalya 2022 07 25 1 vnt. x 208,80 Eur/vnt.) + (Antalya - Istanbul 2022 07 30 1 vnt. x 83,80 Eur/vnt.) + (Istanbul - Tirana 2022 07 30 1 vnt. x 83,80 Eur/vnt.) + (Tirana - Rome 2022 07 31 1 vnt. x 45,03 Eur/vnt.) + (rankinis bagažas Rome - Cologne 1 vnt. x 26 Eur/vnt.) + (rankinis bagažas Tirana - Rome 1 vnt. x 56 Eur/vnt)</t>
  </si>
  <si>
    <t xml:space="preserve">Maistpinigiai vyr. treneriui (1 žm. x 5 d. x 35 Eur/d.) + maistpinigiai 3 trenerio asistentams (2 žm. x 5 d. x 35 Eur/d.) + maistpinigiai med. atstovui (1 žm. x 5 d. x 28 Eur/d.) </t>
  </si>
  <si>
    <t>Lietuvos moterų nacionalinės rinktinės 2022 m. Europos atrankos C grupės varžybos</t>
  </si>
  <si>
    <t>DU žiniaraštis Nr. 22/08LŽRF/TAMS</t>
  </si>
  <si>
    <t>Darbo užmokestis 2022 m. rugpjūčio mėn. (TAMS) 1 mėn. x 226 Eur/mėn.</t>
  </si>
  <si>
    <t>GPM 2022 m. rugpjūčio mėn. (TAMS) 1 mėn. x 78,61 Eur/mėn.</t>
  </si>
  <si>
    <t>Soc. draudimas 2022 m. rugpjūčio mėn. (TAMS) 1 mėn. x 95,39 Eur/mėn.</t>
  </si>
  <si>
    <t>KLM Royal Dutch Airlines</t>
  </si>
  <si>
    <t>Lėktuvo bilietas Nr. 0742456347974</t>
  </si>
  <si>
    <t>SAS Group</t>
  </si>
  <si>
    <t>Lėktuvo bilietas Nr. 117 - 2483420796</t>
  </si>
  <si>
    <t xml:space="preserve">(Bilieto kaina 1 vnt. x 100 GBP) + (mokesčiai, rinkliavos, kitos rinkliavos 1 vnt. x 55,15 Eur/vnt.) + (vietiniai / tarptautiniai mokesčiai 1 vnt. x 190 GBP) = 345,15 GBP </t>
  </si>
  <si>
    <t xml:space="preserve">(Bilieto kaina 1 vnt. x 332 Eur/vnt.) + (saugumo priemoka 1 vnt. x 13,23 </t>
  </si>
  <si>
    <t>Lėktuvo bilietas Nr. NPLGH7</t>
  </si>
  <si>
    <t>(Skrydis 1 vnt. x 1363 DKK) + (įsėdimas 1 vnt. x 118 DKK) + (paslaugų mokestis 1 vnt. x 847 DKK) = 2328 DKK</t>
  </si>
  <si>
    <t>PVM sąskaita faktūra ACI Nr. 54272</t>
  </si>
  <si>
    <t>(Apgyvendinimas 25 asm., 4 nakvynės) + (vietinės rinkliavos mokestis (1 vnt. x 83 Eur/vnt.)</t>
  </si>
  <si>
    <t>PVM sąskaita faktūra ACI Nr. 54273</t>
  </si>
  <si>
    <t>Maitinimo paslaugos 25 asm., 4 dienos po 2 kartus</t>
  </si>
  <si>
    <t>2022 08 17</t>
  </si>
  <si>
    <t>EČ teisėjų ir aptarnaujančio personalo nuvežimo - transporto paslaugos 1 vnt. x 949,83 Eur/vnt.</t>
  </si>
  <si>
    <t>PVM sąskaita faktūra BPI Nr. 2022/125</t>
  </si>
  <si>
    <t>Laikinųjų paviljonų nuoma, montavimas/demontavimas, transportavimas Europos čempionato atrankos varžyboms 3 kompl. x 170 Eur/vnt. + PVM</t>
  </si>
  <si>
    <t>Vilniaus m. sporto klubas "Ardas"</t>
  </si>
  <si>
    <t>Sąskaita faktūra ARD Nr. 22 - 003</t>
  </si>
  <si>
    <t>Už įgarsinimo įrangos nuomą 1 kompl. x 250 Eur/vnt.</t>
  </si>
  <si>
    <t>PVM sąskaita faktūra ACI Nr. 54274</t>
  </si>
  <si>
    <t>Transporto paslaugos 2 vnt. x 25 Eur/vnt.</t>
  </si>
  <si>
    <t>Sąskaita faktūra ŽUV Nr. 2022/023</t>
  </si>
  <si>
    <t>Sporto bazės nuoma Europos moterų čempionato atrankos varžybų vykdymui 2022 08 17-20 4 d. x 230 Eur/d.</t>
  </si>
  <si>
    <t>UAB "Papildų pasaulis"</t>
  </si>
  <si>
    <t>PVM sąskaita faktūra Nr. PAP202203861</t>
  </si>
  <si>
    <t>(OLIMP Vita-Min Multiple Sport 60 kaps 3 vnt. x 10 Eur/vnt.) + (Haya Labs Magnesium Citrate 200 g 1 vnt. x 15 Eur/vnt.) + PVM</t>
  </si>
  <si>
    <t>PVM sąskaita faktūra Nr. TEIS002270</t>
  </si>
  <si>
    <t>(COMPEX kineziologinis teipas, juodas 2 vnt. x 9,84 Eur/vnt.) + (COMPEX kineziologinis teipas, rožinis 3 vnt. x 9,83 Eur/vnt.) + (COMPEX kineziologinis teipas, mėlynas 1 vnt. x 9,83 Eur/vnt.) + (CRAMER Tear elastinis teipas, baltas 6 vnt. x 5,45 Eur/vnt.) + (CRAMER Tear elastinis teipas, baltas 6 vnt. x 2,89 Eur/vnt.) + (Klijai teipams TUF - SKIN, 283 g) + PVM</t>
  </si>
  <si>
    <t>2022 08 24</t>
  </si>
  <si>
    <t>PVM sąskaita faktūra SZ Nr. 01064</t>
  </si>
  <si>
    <t>(EHF oficialių asmenų ir teisėjų polo marškinėliai su logotipais 13 vnt. x 20 Eur/vnt.) + (organizacinio komiteto ir darbo grupės polo marškinėliai su logotipais 6 vnt. x 25 Eur/vnt.) + (Kamuoliukų gaudytojų T-shirt marškinėliai su logotipais 6 vnt. x 15 Eur/vnt.) + (kepuraitės 25 vnt. x 10 Eur/vnt.) + (lietpalčiai 6 vnt. x 1,7150 Eur/vnt) + PVM</t>
  </si>
  <si>
    <t>PVM sąskaita faktūra SZ Nr. 01066</t>
  </si>
  <si>
    <t>(Medaliai su juostelėmis EMČQ 69 vnt. x 7,9609 Eur/vnt.) + (Prizai 3 vnt. x 35 Eur/vnt) + PVM</t>
  </si>
  <si>
    <t>Filmavimo ir transliavimo paslaugos EuroHockey Championship Qualifier C 2022 Women 4 vnt. x 400 Eur/vnt.</t>
  </si>
  <si>
    <t>Banko išrašas</t>
  </si>
  <si>
    <t>Fotografo paslaugos Lietuvos žolės riedulio jaunimo vaikinų ir merginų U-21 treniruotė ir draugiškos varžybos 2022 07 22 1 vnt. x 58 Eur/vnt.</t>
  </si>
  <si>
    <t>Fotografo paslaugos Lietuvos žolės riedulio vyrų ir moterų rinktinių bendra treniruotė prieš Europos čempionatą 2022 08 06 1 vnt. x 58 Eur/vnt.</t>
  </si>
  <si>
    <t>Fotografo paslaugos Draugiškos rungtynės Ukrainos moterų rinktinė - Vilniaus vaikinų rinktinė 2022 08 11 1 vnt. x 58 Eur/vnt.</t>
  </si>
  <si>
    <t>Fotografo paslaugos Lietuvos žolės riedulio vaikų varžybos Vilniuje 2022 09 14 1 vnt. x 58 Eur/vnt.</t>
  </si>
  <si>
    <t>Fotografo paslaugos Lietuvos žolės riedulio čempionato rungtynės 2022 09 18 1 vnt. x 58 Eur/vnt.</t>
  </si>
  <si>
    <t>Fotografo paslaugos Lietuvos žolės riedulio vaikų U-10 3x3 varžybos 1 vnt. x 58 Eur/vnt.</t>
  </si>
  <si>
    <t>Sportinis inventorius (Lazdos TK2.5 Late Bow 36,5' L ca.530 g oranžinės 7 vnt. x 42,50 Eur/vnt.) + (Lazdos TK 3.4 Control Bow 36,5' L ca 530 g juodos 3 vnt. x 37,50 Eur/vnt.) + (Lazdos TK 3.5 Control Bow 36,5' L ca 530 g oranžinės 4 vnt. x 32 Eur/vnt.) + (Lazdos TK 3.6 Control Bow 36,5' L ca 530 g tamsiai mėlynos 3 vnt. x 25 Eur/vnt.) + (Lazdos TK Maxi Junior 33' turkio spalvos 2 vnt. x 12 Eur/vnt.) + (Lazdos TK Maxi Junior 35' turkio spalvos 5 vnt. x 12 Eur/vnt.) + (Lazdos TK Maxi Junior 36' turkio spalvos 6 vnt. x 13,50 Eur/vnt.) + (Opro Silber Burnos apsauga mėlyna-šviesiai mėlyna Senior 5 vnt. x 7,75 Eur/vnt.) + (Opro Silber Burnos apsauga mėlyna-šviesiai mėlyna Junior 11 vnt. x 7,75 Eur/vnt.) + (TK Total One 1.1 Žaidėjo Veido Kaukė Skaidri 4 vnt. x 23,50 Eur/vnt.) + (Pirštinės 8 vnt. x 7 Eur/vnt.) + (Pakavimo ir siuntimo išlaidos 1 vnt. x 35 Eur/vnt.)</t>
  </si>
  <si>
    <t>(Apgyvendinimas 1 vnt. x 1660 Eur/vnt.) + (vietinės rinkliavos mokestis 1 vnt. x 62 Eur/vnt.) 23 žmonės</t>
  </si>
  <si>
    <t>(Apgyvendinimas 1 vnt. x 622 Eur/vnt.) + (miesto mokestis 1 vnt. x 1 Eur/vnt.) 21 žmogus</t>
  </si>
  <si>
    <t>Maitinimas 1 vnt. x 504 Eur/vnt. 21 žmogus</t>
  </si>
  <si>
    <t>(Apgyvendinimas 1 vnt. x 558 Eur/vnt.) + (miesto mokestis 1 vnt. x 8 Eur/vnt.) 18 žmonių</t>
  </si>
  <si>
    <t>Maitinimas 1 vnt. x 539,50 Eur/vnt. 18 žmonių</t>
  </si>
  <si>
    <t>(Apgyvendinimas 1 vnt. x 480 Eur/vnt.) + (miesto mokestis 1 vnt. x 1 Eur/vnt) 17 žmonių</t>
  </si>
  <si>
    <t>Maitinimas 1 vnt. x 504 Eur/vnt. 17 žmonių</t>
  </si>
  <si>
    <t>(Apgyvendinimas 1 vnt. x 336 Eur/vnt.) + (miesto mokestis 1 vnt. x 14 Eur/vnt.) 18 žmonių</t>
  </si>
  <si>
    <t>Maitinimas 1 vnt. x 420 Eur/vnt. 18 žmonių</t>
  </si>
  <si>
    <t>(Maitinimas 1 vnt. x 532 Eur/vnt.) + (maitinimas 1 vnt. x 18 Eur/vnt.) 18 žmonių</t>
  </si>
  <si>
    <t>(Apgyvendinimas 1 vnt. x 560 Eur/vnt.) + (miesto mokestis 1 vnt. x 5 Eur/vnt.) 18 žmonių</t>
  </si>
  <si>
    <t>Apgyvendinimas 1 vnt. x 4700 Eur/vnt. Suomija 20 žmonių</t>
  </si>
  <si>
    <t>Maitinimas 1 vnt. x 437,80 Eur/vnt. 22 žmonės Prancūzija</t>
  </si>
  <si>
    <t>(Apgyvendinimas 1 vnt. x 45 Eur/vnt,) + (vietinės rinkliavos mokestis 1 vnt. x 1 Eur/vnt.) 1 žmogus</t>
  </si>
  <si>
    <t>Apgyvendinimo paslauga 1 para x 979,08 Eur/vnt. + PVM 18 žmonių</t>
  </si>
  <si>
    <t>Apgyvendinimo paslauga 1 para x 891,93 Eur/vnt. + PVM 20 žmonių</t>
  </si>
  <si>
    <t>Apgyvendinimo paslauga 1 para x 1027,06 Eur/para + PVM 20 žmonių</t>
  </si>
  <si>
    <t>Apgyvendinimo paslauga 1 para x 545,87 Eur/para + PVM 10 žmonių</t>
  </si>
  <si>
    <t>Grupės apgyvendinimas viešbutyje "Yalihan Aspendos 4*, Avsalar, Turkija 2022 07 26-30 1 vnt. x 5160 Eur/vnt. 21 žmogus</t>
  </si>
  <si>
    <t>Maitinimas 1 vnt. x 3399,48 Eur/vnt. 20 žmonių</t>
  </si>
  <si>
    <t>Lietuva 2 d. x 15 Eur/d</t>
  </si>
  <si>
    <t>Įrangos (biotualeto) nuoma renginiui 1 renginys x 96,80 Eur/renginys</t>
  </si>
  <si>
    <t>Įrangos (biotualeto) nuoma 1 mėn. x 78,65 Eur/mėn.</t>
  </si>
  <si>
    <t>Mokesčiai bankui 2022 07 01 - 31</t>
  </si>
  <si>
    <t>Mokesčiai bankui 2022 08 01 - 31</t>
  </si>
  <si>
    <t>Mokesčiai bankui 2022 09 01 - 30</t>
  </si>
  <si>
    <t>Žolės riedulio sporto šakos seminaras ir mokymai savanoriams</t>
  </si>
  <si>
    <t>Organizuoti ir vykdyti Lietuvos vyrų žolės riedulio ir uždarųjų patalpų čempionatus, Organizuoti ir vykdyti Lietuvos moterų žolės riedulio ir uždarųjų patalpų čempionatus, Organizuoti ir vykdyti Lietuvos jaunių U-21 vaikinų ir merginų žolės riedulio ir uždarųjų patalpų čempionatus, Organizuoti ir vykdyti Lietuvos jaunių U-18 vaikinų ir merginų žolės riedulio ir uždarųjų patalpų čempionatus, Organizuoti ir vykdyti Lietuvos jaunučių mokinių U14 vaikinų ir merginų žolės riedulio ir uždarųjų patalpų čempionatus, Organizuoti ir vykdyti Lietuvos vaikų U12 berniukų ir mergaičių vasaros žolės riedulio ir uždarųjų patalpų čempionatus, Organizuoti ir vykdyti Lietuvos vaikų U10 berniukų ir mergaičių vasaros žolės riedulio čempionatus, Organizuoti ir vykdyti LŽRF taurės vyrų ir moterų riedulio turnyrus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</si>
</sst>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3" x14ac:knownFonts="1">
    <font>
      <sz val="10"/>
      <name val="Arial"/>
      <charset val="186"/>
    </font>
    <font>
      <sz val="11"/>
      <color theme="1"/>
      <name val="Calibri"/>
      <family val="2"/>
      <charset val="186"/>
      <scheme val="minor"/>
    </font>
    <font>
      <b/>
      <sz val="12"/>
      <name val="Times New Roman"/>
      <family val="1"/>
      <charset val="186"/>
    </font>
    <font>
      <sz val="12"/>
      <name val="Times New Roman"/>
      <family val="1"/>
      <charset val="186"/>
    </font>
    <font>
      <sz val="10"/>
      <name val="Times New Roman"/>
      <family val="1"/>
      <charset val="186"/>
    </font>
    <font>
      <sz val="8"/>
      <name val="Times New Roman"/>
      <family val="1"/>
      <charset val="186"/>
    </font>
    <font>
      <b/>
      <sz val="9"/>
      <name val="Times New Roman"/>
      <family val="1"/>
      <charset val="186"/>
    </font>
    <font>
      <sz val="9"/>
      <name val="Times New Roman"/>
      <family val="1"/>
      <charset val="186"/>
    </font>
    <font>
      <b/>
      <sz val="10"/>
      <name val="Times New Roman"/>
      <family val="1"/>
      <charset val="186"/>
    </font>
    <font>
      <sz val="11"/>
      <name val="Times New Roman"/>
      <family val="1"/>
      <charset val="186"/>
    </font>
    <font>
      <b/>
      <i/>
      <sz val="12"/>
      <name val="Times New Roman"/>
      <family val="1"/>
      <charset val="186"/>
    </font>
    <font>
      <b/>
      <sz val="11"/>
      <name val="Times New Roman"/>
      <family val="1"/>
      <charset val="186"/>
    </font>
    <font>
      <i/>
      <sz val="8"/>
      <name val="Times New Roman"/>
      <family val="1"/>
      <charset val="186"/>
    </font>
    <font>
      <vertAlign val="superscript"/>
      <sz val="11"/>
      <name val="Times New Roman"/>
      <family val="1"/>
      <charset val="186"/>
    </font>
    <font>
      <u/>
      <sz val="10"/>
      <name val="Times New Roman"/>
      <family val="1"/>
      <charset val="186"/>
    </font>
    <font>
      <i/>
      <sz val="9"/>
      <name val="Times New Roman"/>
      <family val="1"/>
      <charset val="186"/>
    </font>
    <font>
      <b/>
      <sz val="12"/>
      <name val="Times New Roman"/>
      <family val="1"/>
    </font>
    <font>
      <sz val="10"/>
      <color theme="1"/>
      <name val="Times New Roman"/>
      <family val="1"/>
    </font>
    <font>
      <sz val="10"/>
      <color rgb="FFFF0000"/>
      <name val="Times New Roman"/>
      <family val="1"/>
      <charset val="186"/>
    </font>
    <font>
      <sz val="8"/>
      <name val="Times New Roman"/>
      <family val="1"/>
    </font>
    <font>
      <sz val="10"/>
      <name val="Times New Roman"/>
      <family val="1"/>
    </font>
    <font>
      <sz val="10"/>
      <color theme="1"/>
      <name val="Times New Roman"/>
      <family val="1"/>
      <charset val="186"/>
    </font>
    <font>
      <sz val="9"/>
      <name val="Times New Roman"/>
      <family val="1"/>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203">
    <xf numFmtId="0" fontId="0" fillId="0" borderId="0" xfId="0"/>
    <xf numFmtId="0" fontId="4" fillId="0" borderId="0" xfId="0" applyFont="1" applyAlignment="1" applyProtection="1">
      <alignment wrapText="1"/>
      <protection locked="0"/>
    </xf>
    <xf numFmtId="164"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3" fillId="0" borderId="0" xfId="0" applyFont="1" applyAlignment="1" applyProtection="1">
      <alignment horizontal="center"/>
      <protection locked="0"/>
    </xf>
    <xf numFmtId="0" fontId="11" fillId="0" borderId="0" xfId="0" applyFont="1" applyAlignment="1" applyProtection="1">
      <alignment horizontal="right"/>
      <protection locked="0"/>
    </xf>
    <xf numFmtId="0" fontId="5" fillId="0" borderId="0" xfId="0" applyFont="1" applyProtection="1">
      <protection locked="0"/>
    </xf>
    <xf numFmtId="0" fontId="5" fillId="0" borderId="0" xfId="0" applyFont="1" applyBorder="1" applyAlignment="1" applyProtection="1">
      <alignment horizontal="center" vertical="top"/>
      <protection locked="0"/>
    </xf>
    <xf numFmtId="0" fontId="5" fillId="0" borderId="0" xfId="0" applyFont="1" applyAlignment="1" applyProtection="1">
      <alignment horizontal="left"/>
      <protection locked="0"/>
    </xf>
    <xf numFmtId="0" fontId="7" fillId="0" borderId="0" xfId="0" applyFont="1" applyProtection="1">
      <protection locked="0"/>
    </xf>
    <xf numFmtId="0" fontId="10" fillId="0" borderId="0" xfId="0" applyFont="1" applyAlignment="1" applyProtection="1">
      <alignment horizontal="left"/>
      <protection locked="0"/>
    </xf>
    <xf numFmtId="0" fontId="4" fillId="0" borderId="0" xfId="0" applyFont="1" applyAlignment="1" applyProtection="1">
      <alignment horizontal="center"/>
      <protection locked="0"/>
    </xf>
    <xf numFmtId="0" fontId="7" fillId="0" borderId="0" xfId="0" applyFont="1" applyAlignment="1" applyProtection="1">
      <alignment horizontal="center"/>
      <protection locked="0"/>
    </xf>
    <xf numFmtId="0" fontId="4" fillId="0" borderId="0" xfId="0" applyFont="1" applyFill="1" applyProtection="1">
      <protection locked="0"/>
    </xf>
    <xf numFmtId="0" fontId="9" fillId="0" borderId="0" xfId="0" applyFont="1" applyProtection="1">
      <protection locked="0"/>
    </xf>
    <xf numFmtId="0" fontId="9" fillId="0" borderId="0" xfId="0" applyFont="1" applyBorder="1" applyAlignment="1" applyProtection="1">
      <alignment horizontal="left"/>
      <protection locked="0"/>
    </xf>
    <xf numFmtId="0" fontId="8" fillId="0" borderId="0" xfId="0" applyFont="1" applyAlignment="1" applyProtection="1">
      <alignment wrapText="1"/>
      <protection locked="0"/>
    </xf>
    <xf numFmtId="0" fontId="5" fillId="0" borderId="3" xfId="0" applyFont="1" applyBorder="1" applyAlignment="1" applyProtection="1">
      <alignment horizontal="center" vertical="center" wrapText="1"/>
      <protection locked="0"/>
    </xf>
    <xf numFmtId="0" fontId="5" fillId="0" borderId="3" xfId="0" applyNumberFormat="1" applyFont="1" applyBorder="1" applyAlignment="1" applyProtection="1">
      <alignment horizontal="center" vertical="center" wrapText="1"/>
      <protection locked="0"/>
    </xf>
    <xf numFmtId="0" fontId="4" fillId="0" borderId="0" xfId="0" applyFont="1" applyBorder="1" applyProtection="1">
      <protection locked="0"/>
    </xf>
    <xf numFmtId="0" fontId="11" fillId="0" borderId="0" xfId="0" applyFont="1" applyProtection="1">
      <protection locked="0"/>
    </xf>
    <xf numFmtId="164" fontId="11" fillId="0" borderId="0" xfId="0" applyNumberFormat="1" applyFont="1" applyAlignment="1" applyProtection="1">
      <alignment horizontal="center"/>
      <protection locked="0"/>
    </xf>
    <xf numFmtId="0" fontId="13" fillId="0" borderId="0" xfId="0" applyFont="1" applyAlignment="1" applyProtection="1">
      <alignment horizontal="center"/>
      <protection locked="0"/>
    </xf>
    <xf numFmtId="4" fontId="7" fillId="0" borderId="0" xfId="0" applyNumberFormat="1" applyFont="1" applyFill="1" applyBorder="1" applyAlignment="1" applyProtection="1">
      <alignment horizontal="right" indent="1"/>
      <protection locked="0"/>
    </xf>
    <xf numFmtId="164" fontId="5" fillId="0" borderId="3"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left"/>
      <protection locked="0"/>
    </xf>
    <xf numFmtId="0" fontId="8" fillId="0" borderId="0" xfId="0" applyNumberFormat="1" applyFont="1" applyFill="1" applyBorder="1" applyAlignment="1" applyProtection="1">
      <protection locked="0"/>
    </xf>
    <xf numFmtId="164" fontId="13" fillId="0" borderId="0" xfId="0" applyNumberFormat="1" applyFont="1" applyBorder="1" applyAlignment="1" applyProtection="1">
      <protection locked="0"/>
    </xf>
    <xf numFmtId="4" fontId="6" fillId="7" borderId="3" xfId="0" applyNumberFormat="1" applyFont="1" applyFill="1" applyBorder="1" applyAlignment="1" applyProtection="1">
      <alignment horizontal="right" indent="1"/>
      <protection locked="0"/>
    </xf>
    <xf numFmtId="0" fontId="3" fillId="0" borderId="0" xfId="0" applyFont="1" applyAlignment="1">
      <alignment horizontal="center"/>
    </xf>
    <xf numFmtId="0" fontId="3" fillId="0" borderId="0" xfId="0" applyFont="1"/>
    <xf numFmtId="164" fontId="3" fillId="0" borderId="0" xfId="0" applyNumberFormat="1" applyFont="1" applyAlignment="1">
      <alignment horizontal="center"/>
    </xf>
    <xf numFmtId="0" fontId="2" fillId="0" borderId="0" xfId="0" applyFont="1"/>
    <xf numFmtId="0" fontId="7" fillId="0" borderId="3" xfId="0" applyFont="1" applyBorder="1" applyAlignment="1" applyProtection="1">
      <alignment wrapText="1"/>
      <protection locked="0"/>
    </xf>
    <xf numFmtId="164" fontId="7" fillId="0" borderId="3" xfId="0" applyNumberFormat="1" applyFont="1" applyBorder="1" applyAlignment="1" applyProtection="1">
      <alignment horizontal="center" wrapText="1"/>
      <protection locked="0"/>
    </xf>
    <xf numFmtId="0" fontId="7" fillId="0" borderId="3" xfId="0" applyFont="1" applyBorder="1" applyAlignment="1" applyProtection="1">
      <alignment horizontal="left" wrapText="1"/>
      <protection locked="0"/>
    </xf>
    <xf numFmtId="4" fontId="7" fillId="0" borderId="3" xfId="0" applyNumberFormat="1" applyFont="1" applyBorder="1" applyAlignment="1" applyProtection="1">
      <alignment horizontal="right" indent="1"/>
      <protection locked="0"/>
    </xf>
    <xf numFmtId="4" fontId="6" fillId="2" borderId="3" xfId="0" applyNumberFormat="1" applyFont="1" applyFill="1" applyBorder="1" applyAlignment="1" applyProtection="1">
      <alignment horizontal="right" indent="1"/>
      <protection locked="0"/>
    </xf>
    <xf numFmtId="4" fontId="8" fillId="3" borderId="3" xfId="0" applyNumberFormat="1" applyFont="1" applyFill="1" applyBorder="1" applyAlignment="1" applyProtection="1">
      <alignment horizontal="right" indent="1"/>
      <protection locked="0"/>
    </xf>
    <xf numFmtId="4" fontId="8" fillId="7" borderId="3" xfId="0" applyNumberFormat="1" applyFont="1" applyFill="1" applyBorder="1" applyAlignment="1" applyProtection="1">
      <alignment horizontal="right" indent="1"/>
      <protection locked="0"/>
    </xf>
    <xf numFmtId="0" fontId="4" fillId="0" borderId="3" xfId="0" applyFont="1" applyBorder="1" applyAlignment="1" applyProtection="1">
      <alignment horizontal="center"/>
      <protection locked="0"/>
    </xf>
    <xf numFmtId="4" fontId="7" fillId="0" borderId="4" xfId="0" applyNumberFormat="1" applyFont="1" applyBorder="1" applyAlignment="1" applyProtection="1">
      <alignment horizontal="right" indent="1"/>
      <protection locked="0"/>
    </xf>
    <xf numFmtId="0" fontId="18" fillId="0" borderId="0" xfId="0" applyFont="1" applyProtection="1">
      <protection locked="0"/>
    </xf>
    <xf numFmtId="0" fontId="3" fillId="0" borderId="1" xfId="0" applyFont="1" applyBorder="1"/>
    <xf numFmtId="0" fontId="12" fillId="0" borderId="2" xfId="0" applyFont="1" applyBorder="1" applyAlignment="1">
      <alignment wrapText="1"/>
    </xf>
    <xf numFmtId="0" fontId="4" fillId="0" borderId="0" xfId="0" applyFont="1" applyAlignment="1" applyProtection="1">
      <alignment vertical="top"/>
      <protection locked="0"/>
    </xf>
    <xf numFmtId="0" fontId="19" fillId="0" borderId="3" xfId="0" applyFont="1" applyBorder="1" applyAlignment="1" applyProtection="1">
      <alignment horizontal="center" vertical="center" wrapText="1"/>
      <protection locked="0"/>
    </xf>
    <xf numFmtId="4" fontId="6" fillId="2" borderId="3" xfId="0" applyNumberFormat="1" applyFont="1" applyFill="1" applyBorder="1" applyAlignment="1" applyProtection="1">
      <alignment horizontal="right" wrapText="1"/>
      <protection locked="0"/>
    </xf>
    <xf numFmtId="0" fontId="4" fillId="6" borderId="3" xfId="0" applyFont="1" applyFill="1" applyBorder="1" applyProtection="1">
      <protection locked="0"/>
    </xf>
    <xf numFmtId="0" fontId="21" fillId="0" borderId="0" xfId="0" applyFont="1" applyAlignment="1">
      <alignment vertical="top" wrapText="1"/>
    </xf>
    <xf numFmtId="0" fontId="4" fillId="0" borderId="0" xfId="0" applyFont="1" applyAlignment="1" applyProtection="1">
      <alignment horizontal="center" wrapText="1"/>
      <protection locked="0"/>
    </xf>
    <xf numFmtId="0" fontId="6" fillId="0" borderId="0" xfId="0" applyFont="1" applyAlignment="1" applyProtection="1">
      <alignment horizontal="center"/>
      <protection locked="0"/>
    </xf>
    <xf numFmtId="0" fontId="7" fillId="0" borderId="3"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right" indent="1"/>
      <protection locked="0"/>
    </xf>
    <xf numFmtId="0" fontId="11" fillId="5" borderId="1" xfId="0" applyFont="1" applyFill="1" applyBorder="1" applyAlignment="1" applyProtection="1">
      <alignment horizontal="center"/>
      <protection locked="0"/>
    </xf>
    <xf numFmtId="0" fontId="4" fillId="0" borderId="3" xfId="0" applyFont="1" applyBorder="1" applyAlignment="1" applyProtection="1">
      <alignment horizontal="right" indent="1"/>
      <protection locked="0"/>
    </xf>
    <xf numFmtId="2" fontId="4" fillId="8" borderId="8" xfId="0" applyNumberFormat="1" applyFont="1" applyFill="1" applyBorder="1" applyProtection="1">
      <protection locked="0"/>
    </xf>
    <xf numFmtId="0" fontId="4" fillId="8" borderId="3" xfId="0" applyFont="1" applyFill="1" applyBorder="1" applyProtection="1">
      <protection locked="0"/>
    </xf>
    <xf numFmtId="2" fontId="4" fillId="8" borderId="3" xfId="0" applyNumberFormat="1" applyFont="1" applyFill="1" applyBorder="1" applyProtection="1">
      <protection locked="0"/>
    </xf>
    <xf numFmtId="2" fontId="4" fillId="8" borderId="3" xfId="0" applyNumberFormat="1" applyFont="1" applyFill="1" applyBorder="1" applyAlignment="1" applyProtection="1">
      <alignment wrapText="1"/>
      <protection locked="0"/>
    </xf>
    <xf numFmtId="0" fontId="8" fillId="6" borderId="3" xfId="0" applyFont="1" applyFill="1" applyBorder="1" applyProtection="1">
      <protection locked="0"/>
    </xf>
    <xf numFmtId="0" fontId="17" fillId="0" borderId="0" xfId="0" applyFont="1" applyAlignment="1">
      <alignment vertical="center" wrapText="1"/>
    </xf>
    <xf numFmtId="0" fontId="4" fillId="0" borderId="0" xfId="0" applyFont="1"/>
    <xf numFmtId="0" fontId="12" fillId="0" borderId="0" xfId="0" applyFont="1" applyAlignment="1">
      <alignment wrapText="1"/>
    </xf>
    <xf numFmtId="0" fontId="22" fillId="0" borderId="3" xfId="0" applyFont="1" applyBorder="1" applyAlignment="1" applyProtection="1">
      <alignment wrapText="1"/>
      <protection locked="0"/>
    </xf>
    <xf numFmtId="164" fontId="22" fillId="0" borderId="3" xfId="0" applyNumberFormat="1" applyFont="1" applyBorder="1" applyAlignment="1" applyProtection="1">
      <alignment horizontal="center" wrapText="1"/>
      <protection locked="0"/>
    </xf>
    <xf numFmtId="0" fontId="22" fillId="0" borderId="3" xfId="0" applyFont="1" applyBorder="1" applyAlignment="1" applyProtection="1">
      <alignment horizontal="left" wrapText="1"/>
      <protection locked="0"/>
    </xf>
    <xf numFmtId="4" fontId="22" fillId="0" borderId="3" xfId="0" applyNumberFormat="1" applyFont="1" applyBorder="1" applyAlignment="1" applyProtection="1">
      <alignment horizontal="right" indent="1"/>
      <protection locked="0"/>
    </xf>
    <xf numFmtId="4" fontId="22" fillId="0" borderId="3" xfId="0" applyNumberFormat="1" applyFont="1" applyFill="1" applyBorder="1" applyAlignment="1" applyProtection="1">
      <alignment horizontal="right" indent="1"/>
      <protection locked="0"/>
    </xf>
    <xf numFmtId="0" fontId="6" fillId="7" borderId="4" xfId="0" applyFont="1" applyFill="1" applyBorder="1" applyAlignment="1" applyProtection="1">
      <alignment horizontal="right" wrapText="1"/>
      <protection locked="0"/>
    </xf>
    <xf numFmtId="0" fontId="6" fillId="7" borderId="5" xfId="0" applyFont="1" applyFill="1" applyBorder="1" applyAlignment="1" applyProtection="1">
      <alignment horizontal="right" wrapText="1"/>
      <protection locked="0"/>
    </xf>
    <xf numFmtId="0" fontId="6" fillId="7" borderId="6" xfId="0" applyFont="1" applyFill="1" applyBorder="1" applyAlignment="1" applyProtection="1">
      <alignment horizontal="right" wrapText="1"/>
      <protection locked="0"/>
    </xf>
    <xf numFmtId="0" fontId="8" fillId="7" borderId="3" xfId="0" applyFont="1" applyFill="1" applyBorder="1" applyAlignment="1" applyProtection="1">
      <alignment horizontal="right" indent="1"/>
      <protection locked="0"/>
    </xf>
    <xf numFmtId="0" fontId="17" fillId="0" borderId="0" xfId="0" applyFont="1" applyAlignment="1">
      <alignment horizontal="left" vertical="center" wrapText="1"/>
    </xf>
    <xf numFmtId="0" fontId="5" fillId="0" borderId="2" xfId="0" applyFont="1" applyBorder="1" applyAlignment="1" applyProtection="1">
      <alignment horizontal="center" wrapText="1"/>
      <protection locked="0"/>
    </xf>
    <xf numFmtId="0" fontId="5" fillId="0" borderId="2" xfId="0" applyFont="1" applyBorder="1" applyAlignment="1" applyProtection="1">
      <alignment horizontal="center" vertical="top"/>
      <protection locked="0"/>
    </xf>
    <xf numFmtId="0" fontId="4" fillId="0" borderId="0" xfId="0" applyFont="1" applyAlignment="1">
      <alignment horizontal="left"/>
    </xf>
    <xf numFmtId="0" fontId="9" fillId="0" borderId="1" xfId="0" applyFont="1" applyBorder="1" applyAlignment="1" applyProtection="1">
      <alignment horizontal="left"/>
      <protection locked="0"/>
    </xf>
    <xf numFmtId="0" fontId="22" fillId="0" borderId="3" xfId="0" applyFont="1" applyBorder="1" applyAlignment="1" applyProtection="1">
      <alignment horizontal="right" indent="1"/>
      <protection locked="0"/>
    </xf>
    <xf numFmtId="0" fontId="22" fillId="0" borderId="3" xfId="0" applyFont="1" applyBorder="1" applyProtection="1">
      <protection locked="0"/>
    </xf>
    <xf numFmtId="164" fontId="22" fillId="0" borderId="3" xfId="0" applyNumberFormat="1" applyFont="1" applyBorder="1" applyAlignment="1" applyProtection="1">
      <alignment horizontal="center"/>
      <protection locked="0"/>
    </xf>
    <xf numFmtId="0" fontId="22" fillId="0" borderId="0" xfId="0" applyFont="1" applyAlignment="1" applyProtection="1">
      <protection locked="0"/>
    </xf>
    <xf numFmtId="0" fontId="4" fillId="0" borderId="3" xfId="0" applyFont="1" applyBorder="1" applyProtection="1">
      <protection locked="0"/>
    </xf>
    <xf numFmtId="0" fontId="7" fillId="0" borderId="3" xfId="0" applyFont="1" applyBorder="1" applyAlignment="1" applyProtection="1">
      <alignment horizontal="right" indent="1"/>
      <protection locked="0"/>
    </xf>
    <xf numFmtId="0" fontId="7" fillId="0" borderId="3" xfId="0" applyFont="1" applyBorder="1" applyProtection="1">
      <protection locked="0"/>
    </xf>
    <xf numFmtId="0" fontId="7" fillId="0" borderId="3" xfId="1" applyFont="1" applyBorder="1" applyAlignment="1" applyProtection="1">
      <alignment wrapText="1"/>
      <protection locked="0"/>
    </xf>
    <xf numFmtId="164" fontId="7" fillId="0" borderId="3" xfId="1" applyNumberFormat="1" applyFont="1" applyBorder="1" applyAlignment="1" applyProtection="1">
      <alignment horizontal="center" wrapText="1"/>
      <protection locked="0"/>
    </xf>
    <xf numFmtId="0" fontId="7" fillId="0" borderId="3" xfId="1" applyFont="1" applyBorder="1" applyAlignment="1" applyProtection="1">
      <alignment horizontal="left" wrapText="1"/>
      <protection locked="0"/>
    </xf>
    <xf numFmtId="4" fontId="7" fillId="0" borderId="3" xfId="1" applyNumberFormat="1" applyFont="1" applyBorder="1" applyAlignment="1" applyProtection="1">
      <alignment horizontal="right" indent="1"/>
      <protection locked="0"/>
    </xf>
    <xf numFmtId="0" fontId="7" fillId="0" borderId="3" xfId="1" applyFont="1" applyBorder="1" applyAlignment="1" applyProtection="1">
      <alignment wrapText="1"/>
      <protection locked="0"/>
    </xf>
    <xf numFmtId="164" fontId="7" fillId="0" borderId="3" xfId="1" applyNumberFormat="1" applyFont="1" applyBorder="1" applyAlignment="1" applyProtection="1">
      <alignment horizontal="center" wrapText="1"/>
      <protection locked="0"/>
    </xf>
    <xf numFmtId="0" fontId="7" fillId="0" borderId="3" xfId="1" applyFont="1" applyBorder="1" applyAlignment="1" applyProtection="1">
      <alignment horizontal="left" wrapText="1"/>
      <protection locked="0"/>
    </xf>
    <xf numFmtId="4" fontId="7" fillId="0" borderId="3" xfId="1" applyNumberFormat="1" applyFont="1" applyBorder="1" applyAlignment="1" applyProtection="1">
      <alignment horizontal="right" indent="1"/>
      <protection locked="0"/>
    </xf>
    <xf numFmtId="0" fontId="7" fillId="0" borderId="3" xfId="1" applyFont="1" applyBorder="1" applyAlignment="1" applyProtection="1">
      <alignment wrapText="1"/>
      <protection locked="0"/>
    </xf>
    <xf numFmtId="164" fontId="7" fillId="0" borderId="3" xfId="1" applyNumberFormat="1" applyFont="1" applyBorder="1" applyAlignment="1" applyProtection="1">
      <alignment horizontal="center" wrapText="1"/>
      <protection locked="0"/>
    </xf>
    <xf numFmtId="0" fontId="7" fillId="0" borderId="3" xfId="1" applyFont="1" applyBorder="1" applyAlignment="1" applyProtection="1">
      <alignment horizontal="left" wrapText="1"/>
      <protection locked="0"/>
    </xf>
    <xf numFmtId="4" fontId="7" fillId="0" borderId="3" xfId="1" applyNumberFormat="1" applyFont="1" applyBorder="1" applyAlignment="1" applyProtection="1">
      <alignment horizontal="right" indent="1"/>
      <protection locked="0"/>
    </xf>
    <xf numFmtId="0" fontId="7" fillId="0" borderId="3" xfId="1" applyFont="1" applyBorder="1" applyAlignment="1" applyProtection="1">
      <alignment wrapText="1"/>
      <protection locked="0"/>
    </xf>
    <xf numFmtId="164" fontId="7" fillId="0" borderId="3" xfId="1" applyNumberFormat="1" applyFont="1" applyBorder="1" applyAlignment="1" applyProtection="1">
      <alignment horizontal="center" wrapText="1"/>
      <protection locked="0"/>
    </xf>
    <xf numFmtId="0" fontId="7" fillId="0" borderId="3" xfId="1" applyFont="1" applyBorder="1" applyAlignment="1" applyProtection="1">
      <alignment horizontal="left" wrapText="1"/>
      <protection locked="0"/>
    </xf>
    <xf numFmtId="4" fontId="7" fillId="0" borderId="3" xfId="1" applyNumberFormat="1" applyFont="1" applyBorder="1" applyAlignment="1" applyProtection="1">
      <alignment horizontal="right" indent="1"/>
      <protection locked="0"/>
    </xf>
    <xf numFmtId="0" fontId="7" fillId="0" borderId="3" xfId="1" applyFont="1" applyBorder="1" applyAlignment="1" applyProtection="1">
      <alignment wrapText="1"/>
      <protection locked="0"/>
    </xf>
    <xf numFmtId="0" fontId="7" fillId="0" borderId="3" xfId="1" applyFont="1" applyBorder="1" applyAlignment="1" applyProtection="1">
      <alignment horizontal="left" wrapText="1"/>
      <protection locked="0"/>
    </xf>
    <xf numFmtId="164" fontId="7" fillId="0" borderId="3" xfId="1" applyNumberFormat="1" applyFont="1" applyFill="1" applyBorder="1" applyAlignment="1" applyProtection="1">
      <alignment horizontal="center" wrapText="1"/>
      <protection locked="0"/>
    </xf>
    <xf numFmtId="4" fontId="7" fillId="0" borderId="3" xfId="1" applyNumberFormat="1" applyFont="1" applyFill="1" applyBorder="1" applyAlignment="1" applyProtection="1">
      <alignment horizontal="right" indent="1"/>
      <protection locked="0"/>
    </xf>
    <xf numFmtId="0" fontId="7" fillId="0" borderId="3" xfId="1" applyFont="1" applyBorder="1" applyAlignment="1" applyProtection="1">
      <alignment horizontal="left" wrapText="1"/>
      <protection locked="0"/>
    </xf>
    <xf numFmtId="164" fontId="7" fillId="0" borderId="3" xfId="1" applyNumberFormat="1" applyFont="1" applyFill="1" applyBorder="1" applyAlignment="1" applyProtection="1">
      <alignment horizontal="center" wrapText="1"/>
      <protection locked="0"/>
    </xf>
    <xf numFmtId="0" fontId="7" fillId="0" borderId="3" xfId="1" applyFont="1" applyFill="1" applyBorder="1" applyAlignment="1" applyProtection="1">
      <alignment horizontal="left" wrapText="1"/>
      <protection locked="0"/>
    </xf>
    <xf numFmtId="4" fontId="7" fillId="0" borderId="3" xfId="1" applyNumberFormat="1" applyFont="1" applyFill="1" applyBorder="1" applyAlignment="1" applyProtection="1">
      <alignment horizontal="right" indent="1"/>
      <protection locked="0"/>
    </xf>
    <xf numFmtId="0" fontId="7" fillId="0" borderId="3" xfId="1" applyFont="1" applyFill="1" applyBorder="1" applyAlignment="1" applyProtection="1">
      <alignment wrapText="1"/>
      <protection locked="0"/>
    </xf>
    <xf numFmtId="0" fontId="7" fillId="0" borderId="3" xfId="1" applyFont="1" applyBorder="1" applyAlignment="1" applyProtection="1">
      <alignment horizontal="left" wrapText="1"/>
      <protection locked="0"/>
    </xf>
    <xf numFmtId="164" fontId="7" fillId="0" borderId="3" xfId="1" applyNumberFormat="1" applyFont="1" applyFill="1" applyBorder="1" applyAlignment="1" applyProtection="1">
      <alignment horizontal="center" wrapText="1"/>
      <protection locked="0"/>
    </xf>
    <xf numFmtId="0" fontId="7" fillId="0" borderId="3" xfId="1" applyFont="1" applyFill="1" applyBorder="1" applyAlignment="1" applyProtection="1">
      <alignment horizontal="left" wrapText="1"/>
      <protection locked="0"/>
    </xf>
    <xf numFmtId="4" fontId="7" fillId="0" borderId="3" xfId="1" applyNumberFormat="1" applyFont="1" applyFill="1" applyBorder="1" applyAlignment="1" applyProtection="1">
      <alignment horizontal="right" indent="1"/>
      <protection locked="0"/>
    </xf>
    <xf numFmtId="0" fontId="7" fillId="0" borderId="3" xfId="1" applyFont="1" applyFill="1" applyBorder="1" applyAlignment="1" applyProtection="1">
      <alignment wrapText="1"/>
      <protection locked="0"/>
    </xf>
    <xf numFmtId="0" fontId="7" fillId="0" borderId="3" xfId="1" applyFont="1" applyBorder="1" applyAlignment="1" applyProtection="1">
      <alignment horizontal="left" wrapText="1"/>
      <protection locked="0"/>
    </xf>
    <xf numFmtId="164" fontId="7" fillId="0" borderId="3" xfId="1" applyNumberFormat="1" applyFont="1" applyFill="1" applyBorder="1" applyAlignment="1" applyProtection="1">
      <alignment horizontal="center" wrapText="1"/>
      <protection locked="0"/>
    </xf>
    <xf numFmtId="0" fontId="7" fillId="0" borderId="3" xfId="1" applyFont="1" applyFill="1" applyBorder="1" applyAlignment="1" applyProtection="1">
      <alignment horizontal="left" wrapText="1"/>
      <protection locked="0"/>
    </xf>
    <xf numFmtId="4" fontId="7" fillId="0" borderId="3" xfId="1" applyNumberFormat="1" applyFont="1" applyFill="1" applyBorder="1" applyAlignment="1" applyProtection="1">
      <alignment horizontal="right" indent="1"/>
      <protection locked="0"/>
    </xf>
    <xf numFmtId="0" fontId="7" fillId="0" borderId="3" xfId="1" applyFont="1" applyFill="1" applyBorder="1" applyAlignment="1" applyProtection="1">
      <alignment wrapText="1"/>
      <protection locked="0"/>
    </xf>
    <xf numFmtId="0" fontId="7" fillId="0" borderId="3" xfId="1" applyFont="1" applyBorder="1" applyAlignment="1" applyProtection="1">
      <alignment wrapText="1"/>
      <protection locked="0"/>
    </xf>
    <xf numFmtId="0" fontId="7" fillId="0" borderId="3" xfId="1" applyFont="1" applyBorder="1" applyAlignment="1" applyProtection="1">
      <alignment horizontal="left" wrapText="1"/>
      <protection locked="0"/>
    </xf>
    <xf numFmtId="164" fontId="7" fillId="0" borderId="3" xfId="1" applyNumberFormat="1" applyFont="1" applyFill="1" applyBorder="1" applyAlignment="1" applyProtection="1">
      <alignment horizontal="center" wrapText="1"/>
      <protection locked="0"/>
    </xf>
    <xf numFmtId="0" fontId="7" fillId="0" borderId="3" xfId="1" applyFont="1" applyFill="1" applyBorder="1" applyAlignment="1" applyProtection="1">
      <alignment horizontal="left" wrapText="1"/>
      <protection locked="0"/>
    </xf>
    <xf numFmtId="4" fontId="7" fillId="0" borderId="3" xfId="1" applyNumberFormat="1" applyFont="1" applyFill="1" applyBorder="1" applyAlignment="1" applyProtection="1">
      <alignment horizontal="right" indent="1"/>
      <protection locked="0"/>
    </xf>
    <xf numFmtId="0" fontId="7" fillId="0" borderId="3" xfId="1" applyFont="1" applyBorder="1" applyAlignment="1" applyProtection="1">
      <alignment wrapText="1"/>
      <protection locked="0"/>
    </xf>
    <xf numFmtId="0" fontId="7" fillId="0" borderId="3" xfId="1" applyFont="1" applyBorder="1" applyAlignment="1" applyProtection="1">
      <alignment horizontal="left" wrapText="1"/>
      <protection locked="0"/>
    </xf>
    <xf numFmtId="164" fontId="7" fillId="0" borderId="3" xfId="1" applyNumberFormat="1" applyFont="1" applyFill="1" applyBorder="1" applyAlignment="1" applyProtection="1">
      <alignment horizontal="center" wrapText="1"/>
      <protection locked="0"/>
    </xf>
    <xf numFmtId="0" fontId="7" fillId="0" borderId="3" xfId="1" applyFont="1" applyFill="1" applyBorder="1" applyAlignment="1" applyProtection="1">
      <alignment horizontal="left" wrapText="1"/>
      <protection locked="0"/>
    </xf>
    <xf numFmtId="4" fontId="7" fillId="0" borderId="3" xfId="1" applyNumberFormat="1" applyFont="1" applyFill="1" applyBorder="1" applyAlignment="1" applyProtection="1">
      <alignment horizontal="right" indent="1"/>
      <protection locked="0"/>
    </xf>
    <xf numFmtId="0" fontId="7" fillId="0" borderId="3" xfId="1" applyFont="1" applyBorder="1" applyAlignment="1" applyProtection="1">
      <alignment wrapText="1"/>
      <protection locked="0"/>
    </xf>
    <xf numFmtId="0" fontId="7" fillId="0" borderId="3" xfId="1" applyFont="1" applyBorder="1" applyAlignment="1" applyProtection="1">
      <alignment horizontal="left" wrapText="1"/>
      <protection locked="0"/>
    </xf>
    <xf numFmtId="164" fontId="7" fillId="0" borderId="3" xfId="1" applyNumberFormat="1" applyFont="1" applyFill="1" applyBorder="1" applyAlignment="1" applyProtection="1">
      <alignment horizontal="center" wrapText="1"/>
      <protection locked="0"/>
    </xf>
    <xf numFmtId="0" fontId="7" fillId="0" borderId="3" xfId="1" applyFont="1" applyFill="1" applyBorder="1" applyAlignment="1" applyProtection="1">
      <alignment horizontal="left" wrapText="1"/>
      <protection locked="0"/>
    </xf>
    <xf numFmtId="4" fontId="7" fillId="0" borderId="3" xfId="1" applyNumberFormat="1" applyFont="1" applyFill="1" applyBorder="1" applyAlignment="1" applyProtection="1">
      <alignment horizontal="right" indent="1"/>
      <protection locked="0"/>
    </xf>
    <xf numFmtId="0" fontId="7" fillId="0" borderId="3" xfId="1" applyFont="1" applyFill="1" applyBorder="1" applyAlignment="1" applyProtection="1">
      <alignment wrapText="1"/>
      <protection locked="0"/>
    </xf>
    <xf numFmtId="0" fontId="7" fillId="0" borderId="3" xfId="1" applyFont="1" applyBorder="1" applyAlignment="1" applyProtection="1">
      <alignment wrapText="1"/>
      <protection locked="0"/>
    </xf>
    <xf numFmtId="0" fontId="7" fillId="0" borderId="3" xfId="1" applyFont="1" applyBorder="1" applyAlignment="1" applyProtection="1">
      <alignment horizontal="left" wrapText="1"/>
      <protection locked="0"/>
    </xf>
    <xf numFmtId="164" fontId="7" fillId="0" borderId="3" xfId="1" applyNumberFormat="1" applyFont="1" applyFill="1" applyBorder="1" applyAlignment="1" applyProtection="1">
      <alignment horizontal="center" wrapText="1"/>
      <protection locked="0"/>
    </xf>
    <xf numFmtId="0" fontId="7" fillId="0" borderId="3" xfId="1" applyFont="1" applyFill="1" applyBorder="1" applyAlignment="1" applyProtection="1">
      <alignment horizontal="left" wrapText="1"/>
      <protection locked="0"/>
    </xf>
    <xf numFmtId="4" fontId="7" fillId="0" borderId="3" xfId="1" applyNumberFormat="1" applyFont="1" applyFill="1" applyBorder="1" applyAlignment="1" applyProtection="1">
      <alignment horizontal="right" indent="1"/>
      <protection locked="0"/>
    </xf>
    <xf numFmtId="0" fontId="7" fillId="0" borderId="3" xfId="0" applyFont="1" applyFill="1" applyBorder="1" applyAlignment="1" applyProtection="1">
      <alignment wrapText="1"/>
      <protection locked="0"/>
    </xf>
    <xf numFmtId="0" fontId="7" fillId="0" borderId="3"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22" fillId="0" borderId="3" xfId="0" applyFont="1" applyFill="1" applyBorder="1" applyAlignment="1" applyProtection="1">
      <alignment wrapText="1"/>
      <protection locked="0"/>
    </xf>
    <xf numFmtId="0" fontId="20" fillId="4" borderId="4" xfId="0" applyFont="1" applyFill="1" applyBorder="1" applyAlignment="1">
      <alignment horizontal="left"/>
    </xf>
    <xf numFmtId="0" fontId="7" fillId="4" borderId="5" xfId="0" applyFont="1" applyFill="1" applyBorder="1" applyAlignment="1">
      <alignment horizontal="left"/>
    </xf>
    <xf numFmtId="0" fontId="7" fillId="4" borderId="6" xfId="0" applyFont="1" applyFill="1" applyBorder="1" applyAlignment="1">
      <alignment horizontal="left"/>
    </xf>
    <xf numFmtId="0" fontId="4" fillId="0" borderId="7"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0" fontId="4" fillId="0" borderId="8" xfId="0" applyFont="1" applyBorder="1" applyAlignment="1" applyProtection="1">
      <alignment horizontal="center" wrapText="1"/>
      <protection locked="0"/>
    </xf>
    <xf numFmtId="0" fontId="17" fillId="0" borderId="0" xfId="0" applyFont="1" applyAlignment="1">
      <alignment horizontal="left" vertical="center" wrapText="1"/>
    </xf>
    <xf numFmtId="0" fontId="5" fillId="0" borderId="2" xfId="0" applyFont="1" applyBorder="1" applyAlignment="1" applyProtection="1">
      <alignment horizontal="center" vertical="top"/>
      <protection locked="0"/>
    </xf>
    <xf numFmtId="164" fontId="9" fillId="0" borderId="1" xfId="0" applyNumberFormat="1" applyFont="1" applyBorder="1" applyAlignment="1" applyProtection="1">
      <alignment horizontal="left" indent="1"/>
      <protection locked="0"/>
    </xf>
    <xf numFmtId="0" fontId="17" fillId="0" borderId="0" xfId="0" applyFont="1" applyAlignment="1">
      <alignment vertical="center" wrapText="1"/>
    </xf>
    <xf numFmtId="0" fontId="8" fillId="7" borderId="4" xfId="0" applyFont="1" applyFill="1" applyBorder="1" applyAlignment="1" applyProtection="1">
      <alignment horizontal="center"/>
      <protection locked="0"/>
    </xf>
    <xf numFmtId="0" fontId="8" fillId="7" borderId="6" xfId="0" applyFont="1" applyFill="1" applyBorder="1" applyAlignment="1" applyProtection="1">
      <alignment horizontal="center"/>
      <protection locked="0"/>
    </xf>
    <xf numFmtId="0" fontId="6" fillId="2" borderId="4" xfId="0" applyFont="1" applyFill="1" applyBorder="1" applyAlignment="1" applyProtection="1">
      <alignment horizontal="right" wrapText="1"/>
      <protection locked="0"/>
    </xf>
    <xf numFmtId="0" fontId="6" fillId="2" borderId="5" xfId="0" applyFont="1" applyFill="1" applyBorder="1" applyAlignment="1" applyProtection="1">
      <alignment horizontal="right" wrapText="1"/>
      <protection locked="0"/>
    </xf>
    <xf numFmtId="0" fontId="6" fillId="2" borderId="6" xfId="0" applyFont="1" applyFill="1" applyBorder="1" applyAlignment="1" applyProtection="1">
      <alignment horizontal="right" wrapText="1"/>
      <protection locked="0"/>
    </xf>
    <xf numFmtId="0" fontId="20" fillId="4" borderId="4" xfId="0" applyFont="1" applyFill="1" applyBorder="1" applyAlignment="1">
      <alignment horizontal="left" wrapText="1"/>
    </xf>
    <xf numFmtId="0" fontId="7" fillId="4" borderId="5" xfId="0" applyFont="1" applyFill="1" applyBorder="1" applyAlignment="1">
      <alignment horizontal="left" wrapText="1"/>
    </xf>
    <xf numFmtId="0" fontId="7" fillId="4" borderId="6" xfId="0" applyFont="1" applyFill="1" applyBorder="1" applyAlignment="1">
      <alignment horizontal="left" wrapText="1"/>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8" fillId="3" borderId="4" xfId="0" applyFont="1" applyFill="1" applyBorder="1" applyAlignment="1" applyProtection="1">
      <alignment horizontal="right" wrapText="1"/>
      <protection locked="0"/>
    </xf>
    <xf numFmtId="0" fontId="8" fillId="3" borderId="5" xfId="0" applyFont="1" applyFill="1" applyBorder="1" applyAlignment="1" applyProtection="1">
      <alignment horizontal="right" wrapText="1"/>
      <protection locked="0"/>
    </xf>
    <xf numFmtId="0" fontId="8" fillId="3" borderId="6" xfId="0" applyFont="1" applyFill="1" applyBorder="1" applyAlignment="1" applyProtection="1">
      <alignment horizontal="right" wrapText="1"/>
      <protection locked="0"/>
    </xf>
    <xf numFmtId="2" fontId="4" fillId="0" borderId="7" xfId="0" applyNumberFormat="1" applyFont="1" applyBorder="1" applyAlignment="1" applyProtection="1">
      <alignment horizontal="center"/>
      <protection locked="0"/>
    </xf>
    <xf numFmtId="2" fontId="4" fillId="0" borderId="8" xfId="0" applyNumberFormat="1" applyFont="1" applyBorder="1" applyAlignment="1" applyProtection="1">
      <alignment horizontal="center"/>
      <protection locked="0"/>
    </xf>
    <xf numFmtId="0" fontId="21" fillId="0" borderId="0" xfId="0" applyFont="1" applyAlignment="1">
      <alignment horizontal="right" wrapText="1"/>
    </xf>
    <xf numFmtId="2" fontId="4" fillId="0" borderId="9" xfId="0" applyNumberFormat="1" applyFont="1" applyBorder="1" applyAlignment="1" applyProtection="1">
      <alignment horizontal="center"/>
      <protection locked="0"/>
    </xf>
    <xf numFmtId="0" fontId="11" fillId="5" borderId="1" xfId="0" applyFont="1" applyFill="1" applyBorder="1" applyAlignment="1" applyProtection="1">
      <alignment horizontal="center"/>
      <protection locked="0"/>
    </xf>
    <xf numFmtId="164" fontId="13" fillId="0" borderId="2" xfId="0" applyNumberFormat="1" applyFont="1" applyBorder="1" applyAlignment="1" applyProtection="1">
      <alignment horizontal="center"/>
      <protection locked="0"/>
    </xf>
    <xf numFmtId="0" fontId="13" fillId="0" borderId="2" xfId="0" applyFont="1" applyBorder="1" applyAlignment="1" applyProtection="1">
      <alignment horizontal="center"/>
      <protection locked="0"/>
    </xf>
    <xf numFmtId="0" fontId="4" fillId="5" borderId="1" xfId="0" applyFont="1" applyFill="1" applyBorder="1" applyAlignment="1" applyProtection="1">
      <alignment horizontal="center"/>
      <protection locked="0"/>
    </xf>
    <xf numFmtId="0" fontId="13" fillId="0" borderId="0" xfId="0" applyFont="1" applyBorder="1" applyAlignment="1" applyProtection="1">
      <alignment horizontal="center" vertical="top"/>
      <protection locked="0"/>
    </xf>
    <xf numFmtId="0" fontId="13" fillId="0" borderId="0" xfId="0" applyFont="1" applyFill="1" applyBorder="1" applyAlignment="1" applyProtection="1">
      <alignment horizontal="center" vertical="top"/>
      <protection locked="0"/>
    </xf>
    <xf numFmtId="0" fontId="6" fillId="0" borderId="0" xfId="0" applyFont="1" applyAlignment="1" applyProtection="1">
      <alignment horizontal="center"/>
      <protection locked="0"/>
    </xf>
    <xf numFmtId="0" fontId="7" fillId="0" borderId="3"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20"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6" fillId="0" borderId="0" xfId="0" applyFont="1" applyAlignment="1" applyProtection="1">
      <alignment horizontal="center" wrapText="1"/>
      <protection locked="0"/>
    </xf>
    <xf numFmtId="0" fontId="2" fillId="0" borderId="0" xfId="0" applyFont="1" applyAlignment="1" applyProtection="1">
      <alignment horizontal="center"/>
      <protection locked="0"/>
    </xf>
    <xf numFmtId="164" fontId="14" fillId="0" borderId="0" xfId="0" applyNumberFormat="1" applyFont="1" applyBorder="1" applyAlignment="1" applyProtection="1">
      <alignment horizontal="center"/>
      <protection locked="0"/>
    </xf>
    <xf numFmtId="0" fontId="13" fillId="0" borderId="0"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20" fillId="4" borderId="5" xfId="0" applyFont="1" applyFill="1" applyBorder="1" applyAlignment="1">
      <alignment horizontal="left" wrapText="1"/>
    </xf>
    <xf numFmtId="0" fontId="20" fillId="4" borderId="6" xfId="0" applyFont="1" applyFill="1" applyBorder="1" applyAlignment="1">
      <alignment horizontal="left" wrapText="1"/>
    </xf>
    <xf numFmtId="0" fontId="8" fillId="6" borderId="4" xfId="0" applyFont="1" applyFill="1" applyBorder="1" applyAlignment="1" applyProtection="1">
      <alignment horizontal="left"/>
      <protection locked="0"/>
    </xf>
    <xf numFmtId="0" fontId="8" fillId="6" borderId="5" xfId="0" applyFont="1" applyFill="1" applyBorder="1" applyAlignment="1" applyProtection="1">
      <alignment horizontal="left"/>
      <protection locked="0"/>
    </xf>
    <xf numFmtId="0" fontId="8" fillId="6" borderId="6" xfId="0" applyFont="1" applyFill="1" applyBorder="1" applyAlignment="1" applyProtection="1">
      <alignment horizontal="left"/>
      <protection locked="0"/>
    </xf>
    <xf numFmtId="0" fontId="4" fillId="4" borderId="4" xfId="0" applyFont="1" applyFill="1" applyBorder="1" applyAlignment="1">
      <alignment horizontal="left" wrapText="1"/>
    </xf>
    <xf numFmtId="0" fontId="4" fillId="4" borderId="5" xfId="0" applyFont="1" applyFill="1" applyBorder="1" applyAlignment="1">
      <alignment horizontal="left" wrapText="1"/>
    </xf>
    <xf numFmtId="0" fontId="4" fillId="4" borderId="6" xfId="0" applyFont="1" applyFill="1" applyBorder="1" applyAlignment="1">
      <alignment horizontal="left" wrapText="1"/>
    </xf>
    <xf numFmtId="2" fontId="4" fillId="0" borderId="9" xfId="0" applyNumberFormat="1" applyFont="1" applyBorder="1" applyAlignment="1" applyProtection="1">
      <alignment horizontal="center" wrapText="1"/>
      <protection locked="0"/>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cellXfs>
  <cellStyles count="2">
    <cellStyle name="Įprastas" xfId="0" builtinId="0"/>
    <cellStyle name="Įprastas 2" xfId="1"/>
  </cellStyles>
  <dxfs count="0"/>
  <tableStyles count="0" defaultTableStyle="TableStyleMedium2" defaultPivotStyle="PivotStyleLight16"/>
  <colors>
    <mruColors>
      <color rgb="FF979797"/>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70"/>
  <sheetViews>
    <sheetView tabSelected="1" topLeftCell="A201" zoomScale="110" zoomScaleNormal="110" workbookViewId="0">
      <selection activeCell="A204" sqref="A204"/>
    </sheetView>
  </sheetViews>
  <sheetFormatPr defaultRowHeight="15.75" x14ac:dyDescent="0.25"/>
  <cols>
    <col min="1" max="1" width="5" style="6" customWidth="1"/>
    <col min="2" max="2" width="25.85546875" style="4" customWidth="1"/>
    <col min="3" max="3" width="13.140625" style="2" customWidth="1"/>
    <col min="4" max="4" width="16.85546875" style="3" customWidth="1"/>
    <col min="5" max="5" width="28.7109375" style="4" customWidth="1"/>
    <col min="6" max="6" width="29.85546875" style="4" customWidth="1"/>
    <col min="7" max="7" width="26.42578125" style="4" customWidth="1"/>
    <col min="8" max="8" width="11.140625" style="5" customWidth="1"/>
    <col min="9" max="16384" width="9.140625" style="5"/>
  </cols>
  <sheetData>
    <row r="1" spans="1:12" x14ac:dyDescent="0.25">
      <c r="A1" s="1"/>
      <c r="B1" s="1"/>
      <c r="E1" s="51"/>
      <c r="F1" s="172" t="s">
        <v>0</v>
      </c>
      <c r="G1" s="172"/>
      <c r="H1" s="172"/>
    </row>
    <row r="2" spans="1:12" x14ac:dyDescent="0.25">
      <c r="A2" s="186" t="s">
        <v>1</v>
      </c>
      <c r="B2" s="186"/>
      <c r="C2" s="186"/>
      <c r="D2" s="186"/>
      <c r="E2" s="186"/>
      <c r="F2" s="186"/>
      <c r="G2" s="186"/>
      <c r="H2" s="186"/>
    </row>
    <row r="3" spans="1:12" x14ac:dyDescent="0.25">
      <c r="D3" s="1"/>
      <c r="G3" s="18"/>
    </row>
    <row r="4" spans="1:12" ht="14.25" x14ac:dyDescent="0.2">
      <c r="A4" s="174">
        <v>191912030</v>
      </c>
      <c r="B4" s="174"/>
      <c r="C4" s="28"/>
      <c r="D4" s="174" t="s">
        <v>50</v>
      </c>
      <c r="E4" s="174"/>
      <c r="F4" s="174"/>
      <c r="G4" s="174"/>
      <c r="L4" s="52"/>
    </row>
    <row r="5" spans="1:12" ht="18" x14ac:dyDescent="0.25">
      <c r="A5" s="175" t="s">
        <v>2</v>
      </c>
      <c r="B5" s="175"/>
      <c r="C5" s="29"/>
      <c r="D5" s="176" t="s">
        <v>3</v>
      </c>
      <c r="E5" s="176"/>
      <c r="F5" s="176"/>
      <c r="G5" s="176"/>
    </row>
    <row r="6" spans="1:12" s="16" customFormat="1" ht="15" x14ac:dyDescent="0.25">
      <c r="A6" s="177" t="s">
        <v>51</v>
      </c>
      <c r="B6" s="177"/>
      <c r="C6" s="177"/>
      <c r="D6" s="177"/>
      <c r="E6" s="177"/>
      <c r="F6" s="177"/>
      <c r="G6" s="177"/>
    </row>
    <row r="7" spans="1:12" ht="18" x14ac:dyDescent="0.2">
      <c r="A7" s="178" t="s">
        <v>4</v>
      </c>
      <c r="B7" s="178"/>
      <c r="C7" s="178"/>
      <c r="D7" s="178"/>
      <c r="E7" s="178"/>
      <c r="F7" s="178"/>
      <c r="G7" s="178"/>
    </row>
    <row r="8" spans="1:12" s="16" customFormat="1" ht="15" x14ac:dyDescent="0.25">
      <c r="A8" s="27" t="s">
        <v>5</v>
      </c>
      <c r="B8" s="22"/>
      <c r="C8" s="23"/>
      <c r="D8" s="56" t="s">
        <v>52</v>
      </c>
      <c r="G8" s="7"/>
    </row>
    <row r="9" spans="1:12" s="16" customFormat="1" ht="18" x14ac:dyDescent="0.25">
      <c r="A9" s="17"/>
      <c r="B9" s="22"/>
      <c r="C9" s="23"/>
      <c r="D9" s="24" t="s">
        <v>6</v>
      </c>
    </row>
    <row r="10" spans="1:12" ht="14.25" x14ac:dyDescent="0.2">
      <c r="A10" s="174" t="s">
        <v>53</v>
      </c>
      <c r="B10" s="174"/>
      <c r="C10" s="174"/>
      <c r="D10" s="174"/>
      <c r="E10" s="174"/>
      <c r="F10" s="174"/>
      <c r="G10" s="174"/>
    </row>
    <row r="11" spans="1:12" ht="18" x14ac:dyDescent="0.2">
      <c r="A11" s="179" t="s">
        <v>7</v>
      </c>
      <c r="B11" s="179"/>
      <c r="C11" s="179"/>
      <c r="D11" s="179"/>
      <c r="E11" s="179"/>
      <c r="F11" s="179"/>
      <c r="G11" s="179"/>
    </row>
    <row r="12" spans="1:12" x14ac:dyDescent="0.25">
      <c r="A12" s="187" t="s">
        <v>68</v>
      </c>
      <c r="B12" s="187"/>
      <c r="C12" s="187"/>
      <c r="D12" s="187"/>
      <c r="E12" s="187"/>
      <c r="F12" s="187"/>
      <c r="G12" s="187"/>
      <c r="H12" s="187"/>
    </row>
    <row r="13" spans="1:12" s="8" customFormat="1" ht="12" x14ac:dyDescent="0.2">
      <c r="A13" s="180"/>
      <c r="B13" s="180"/>
      <c r="C13" s="180"/>
      <c r="D13" s="180"/>
      <c r="E13" s="180"/>
      <c r="F13" s="180"/>
      <c r="G13" s="180"/>
    </row>
    <row r="14" spans="1:12" ht="12.75" x14ac:dyDescent="0.2">
      <c r="A14" s="188" t="s">
        <v>69</v>
      </c>
      <c r="B14" s="188"/>
      <c r="C14" s="188"/>
      <c r="D14" s="188"/>
      <c r="E14" s="188"/>
      <c r="F14" s="188"/>
      <c r="G14" s="188"/>
      <c r="H14" s="188"/>
    </row>
    <row r="15" spans="1:12" s="13" customFormat="1" ht="18" x14ac:dyDescent="0.25">
      <c r="A15" s="189" t="s">
        <v>8</v>
      </c>
      <c r="B15" s="189"/>
      <c r="C15" s="189"/>
      <c r="D15" s="189"/>
      <c r="E15" s="189"/>
      <c r="F15" s="189"/>
      <c r="G15" s="189"/>
      <c r="H15" s="189"/>
    </row>
    <row r="16" spans="1:12" s="13" customFormat="1" ht="12.75" x14ac:dyDescent="0.2">
      <c r="A16" s="53"/>
      <c r="B16" s="53"/>
      <c r="C16" s="9"/>
      <c r="D16" s="9"/>
      <c r="E16" s="53"/>
      <c r="F16" s="53"/>
      <c r="G16" s="53"/>
    </row>
    <row r="17" spans="1:9" s="13" customFormat="1" ht="12.75" x14ac:dyDescent="0.2">
      <c r="A17" s="181" t="s">
        <v>9</v>
      </c>
      <c r="B17" s="182" t="s">
        <v>10</v>
      </c>
      <c r="C17" s="182"/>
      <c r="D17" s="182"/>
      <c r="E17" s="182"/>
      <c r="F17" s="182"/>
      <c r="G17" s="182"/>
      <c r="H17" s="42"/>
    </row>
    <row r="18" spans="1:9" ht="67.5" x14ac:dyDescent="0.2">
      <c r="A18" s="181"/>
      <c r="B18" s="19" t="s">
        <v>11</v>
      </c>
      <c r="C18" s="26" t="s">
        <v>12</v>
      </c>
      <c r="D18" s="19" t="s">
        <v>13</v>
      </c>
      <c r="E18" s="19" t="s">
        <v>14</v>
      </c>
      <c r="F18" s="19" t="s">
        <v>15</v>
      </c>
      <c r="G18" s="19" t="s">
        <v>16</v>
      </c>
      <c r="H18" s="48" t="s">
        <v>17</v>
      </c>
    </row>
    <row r="19" spans="1:9" ht="12.75" x14ac:dyDescent="0.2">
      <c r="A19" s="54">
        <v>1</v>
      </c>
      <c r="B19" s="19">
        <v>2</v>
      </c>
      <c r="C19" s="20">
        <v>3</v>
      </c>
      <c r="D19" s="19">
        <v>4</v>
      </c>
      <c r="E19" s="20">
        <v>5</v>
      </c>
      <c r="F19" s="20">
        <v>6</v>
      </c>
      <c r="G19" s="19">
        <v>7</v>
      </c>
      <c r="H19" s="19">
        <v>8</v>
      </c>
    </row>
    <row r="20" spans="1:9" ht="12.75" x14ac:dyDescent="0.2">
      <c r="A20" s="193" t="s">
        <v>18</v>
      </c>
      <c r="B20" s="194"/>
      <c r="C20" s="194"/>
      <c r="D20" s="194"/>
      <c r="E20" s="194"/>
      <c r="F20" s="194"/>
      <c r="G20" s="194"/>
      <c r="H20" s="195"/>
    </row>
    <row r="21" spans="1:9" ht="12.75" x14ac:dyDescent="0.2">
      <c r="A21" s="196" t="s">
        <v>19</v>
      </c>
      <c r="B21" s="197"/>
      <c r="C21" s="197"/>
      <c r="D21" s="197"/>
      <c r="E21" s="197"/>
      <c r="F21" s="197"/>
      <c r="G21" s="197"/>
      <c r="H21" s="198"/>
    </row>
    <row r="22" spans="1:9" ht="24.75" customHeight="1" x14ac:dyDescent="0.2">
      <c r="A22" s="57">
        <v>1</v>
      </c>
      <c r="B22" s="35" t="s">
        <v>56</v>
      </c>
      <c r="C22" s="36" t="s">
        <v>70</v>
      </c>
      <c r="D22" s="37" t="s">
        <v>71</v>
      </c>
      <c r="E22" s="37" t="s">
        <v>72</v>
      </c>
      <c r="F22" s="37" t="s">
        <v>62</v>
      </c>
      <c r="G22" s="43">
        <v>1300.01</v>
      </c>
      <c r="H22" s="199">
        <f>G40*10%</f>
        <v>1374.808</v>
      </c>
    </row>
    <row r="23" spans="1:9" ht="25.5" customHeight="1" x14ac:dyDescent="0.2">
      <c r="A23" s="57">
        <v>2</v>
      </c>
      <c r="B23" s="35" t="s">
        <v>73</v>
      </c>
      <c r="C23" s="36" t="s">
        <v>70</v>
      </c>
      <c r="D23" s="37" t="s">
        <v>71</v>
      </c>
      <c r="E23" s="37" t="s">
        <v>74</v>
      </c>
      <c r="F23" s="37" t="s">
        <v>63</v>
      </c>
      <c r="G23" s="43">
        <v>786.01</v>
      </c>
      <c r="H23" s="199"/>
      <c r="I23" s="25"/>
    </row>
    <row r="24" spans="1:9" ht="24.75" customHeight="1" x14ac:dyDescent="0.2">
      <c r="A24" s="57">
        <v>3</v>
      </c>
      <c r="B24" s="35" t="s">
        <v>54</v>
      </c>
      <c r="C24" s="36" t="s">
        <v>70</v>
      </c>
      <c r="D24" s="37" t="s">
        <v>71</v>
      </c>
      <c r="E24" s="37" t="s">
        <v>75</v>
      </c>
      <c r="F24" s="37" t="s">
        <v>62</v>
      </c>
      <c r="G24" s="43">
        <v>452.18</v>
      </c>
      <c r="H24" s="199"/>
    </row>
    <row r="25" spans="1:9" ht="25.5" customHeight="1" x14ac:dyDescent="0.2">
      <c r="A25" s="57">
        <v>4</v>
      </c>
      <c r="B25" s="35" t="s">
        <v>54</v>
      </c>
      <c r="C25" s="36" t="s">
        <v>70</v>
      </c>
      <c r="D25" s="37" t="s">
        <v>71</v>
      </c>
      <c r="E25" s="37" t="s">
        <v>76</v>
      </c>
      <c r="F25" s="37" t="s">
        <v>63</v>
      </c>
      <c r="G25" s="43">
        <v>273.39</v>
      </c>
      <c r="H25" s="199"/>
    </row>
    <row r="26" spans="1:9" ht="24.75" customHeight="1" x14ac:dyDescent="0.2">
      <c r="A26" s="57">
        <v>5</v>
      </c>
      <c r="B26" s="35" t="s">
        <v>55</v>
      </c>
      <c r="C26" s="36" t="s">
        <v>70</v>
      </c>
      <c r="D26" s="37" t="s">
        <v>71</v>
      </c>
      <c r="E26" s="37" t="s">
        <v>77</v>
      </c>
      <c r="F26" s="37" t="s">
        <v>62</v>
      </c>
      <c r="G26" s="43">
        <v>548.72</v>
      </c>
      <c r="H26" s="199"/>
    </row>
    <row r="27" spans="1:9" ht="24.75" customHeight="1" x14ac:dyDescent="0.2">
      <c r="A27" s="57">
        <v>6</v>
      </c>
      <c r="B27" s="35" t="s">
        <v>55</v>
      </c>
      <c r="C27" s="36" t="s">
        <v>70</v>
      </c>
      <c r="D27" s="37" t="s">
        <v>71</v>
      </c>
      <c r="E27" s="37" t="s">
        <v>78</v>
      </c>
      <c r="F27" s="37" t="s">
        <v>63</v>
      </c>
      <c r="G27" s="43">
        <v>331.76</v>
      </c>
      <c r="H27" s="199"/>
    </row>
    <row r="28" spans="1:9" ht="24.75" customHeight="1" x14ac:dyDescent="0.2">
      <c r="A28" s="57">
        <v>7</v>
      </c>
      <c r="B28" s="35" t="s">
        <v>56</v>
      </c>
      <c r="C28" s="36" t="s">
        <v>79</v>
      </c>
      <c r="D28" s="37" t="s">
        <v>80</v>
      </c>
      <c r="E28" s="37" t="s">
        <v>81</v>
      </c>
      <c r="F28" s="37" t="s">
        <v>62</v>
      </c>
      <c r="G28" s="43">
        <v>1819.29</v>
      </c>
      <c r="H28" s="199"/>
    </row>
    <row r="29" spans="1:9" ht="25.5" customHeight="1" x14ac:dyDescent="0.2">
      <c r="A29" s="57">
        <v>8</v>
      </c>
      <c r="B29" s="35" t="s">
        <v>73</v>
      </c>
      <c r="C29" s="36" t="s">
        <v>79</v>
      </c>
      <c r="D29" s="37" t="s">
        <v>80</v>
      </c>
      <c r="E29" s="37" t="s">
        <v>82</v>
      </c>
      <c r="F29" s="37" t="s">
        <v>63</v>
      </c>
      <c r="G29" s="43">
        <v>1021.53</v>
      </c>
      <c r="H29" s="199"/>
    </row>
    <row r="30" spans="1:9" ht="24" customHeight="1" x14ac:dyDescent="0.2">
      <c r="A30" s="57">
        <v>9</v>
      </c>
      <c r="B30" s="35" t="s">
        <v>54</v>
      </c>
      <c r="C30" s="36" t="s">
        <v>79</v>
      </c>
      <c r="D30" s="37" t="s">
        <v>80</v>
      </c>
      <c r="E30" s="37" t="s">
        <v>83</v>
      </c>
      <c r="F30" s="37" t="s">
        <v>62</v>
      </c>
      <c r="G30" s="43">
        <v>632.79999999999995</v>
      </c>
      <c r="H30" s="199"/>
    </row>
    <row r="31" spans="1:9" ht="25.5" customHeight="1" x14ac:dyDescent="0.2">
      <c r="A31" s="57">
        <v>10</v>
      </c>
      <c r="B31" s="35" t="s">
        <v>54</v>
      </c>
      <c r="C31" s="36" t="s">
        <v>79</v>
      </c>
      <c r="D31" s="37" t="s">
        <v>80</v>
      </c>
      <c r="E31" s="37" t="s">
        <v>84</v>
      </c>
      <c r="F31" s="37" t="s">
        <v>63</v>
      </c>
      <c r="G31" s="43">
        <v>355.31</v>
      </c>
      <c r="H31" s="199"/>
    </row>
    <row r="32" spans="1:9" ht="24.75" customHeight="1" x14ac:dyDescent="0.2">
      <c r="A32" s="57">
        <v>11</v>
      </c>
      <c r="B32" s="35" t="s">
        <v>55</v>
      </c>
      <c r="C32" s="36" t="s">
        <v>79</v>
      </c>
      <c r="D32" s="37" t="s">
        <v>80</v>
      </c>
      <c r="E32" s="37" t="s">
        <v>85</v>
      </c>
      <c r="F32" s="37" t="s">
        <v>62</v>
      </c>
      <c r="G32" s="43">
        <v>767.91</v>
      </c>
      <c r="H32" s="199"/>
    </row>
    <row r="33" spans="1:9" ht="24.75" customHeight="1" x14ac:dyDescent="0.2">
      <c r="A33" s="57">
        <v>12</v>
      </c>
      <c r="B33" s="35" t="s">
        <v>55</v>
      </c>
      <c r="C33" s="36" t="s">
        <v>79</v>
      </c>
      <c r="D33" s="37" t="s">
        <v>80</v>
      </c>
      <c r="E33" s="37" t="s">
        <v>86</v>
      </c>
      <c r="F33" s="37" t="s">
        <v>63</v>
      </c>
      <c r="G33" s="43">
        <v>431.17</v>
      </c>
      <c r="H33" s="199"/>
      <c r="I33" s="47"/>
    </row>
    <row r="34" spans="1:9" ht="24.75" customHeight="1" x14ac:dyDescent="0.2">
      <c r="A34" s="57">
        <v>13</v>
      </c>
      <c r="B34" s="35" t="s">
        <v>56</v>
      </c>
      <c r="C34" s="36" t="s">
        <v>87</v>
      </c>
      <c r="D34" s="37" t="s">
        <v>88</v>
      </c>
      <c r="E34" s="37" t="s">
        <v>89</v>
      </c>
      <c r="F34" s="37" t="s">
        <v>62</v>
      </c>
      <c r="G34" s="43">
        <v>1819.3</v>
      </c>
      <c r="H34" s="199"/>
      <c r="I34" s="47"/>
    </row>
    <row r="35" spans="1:9" ht="24.75" customHeight="1" x14ac:dyDescent="0.2">
      <c r="A35" s="57">
        <v>14</v>
      </c>
      <c r="B35" s="35" t="s">
        <v>73</v>
      </c>
      <c r="C35" s="36" t="s">
        <v>87</v>
      </c>
      <c r="D35" s="37" t="s">
        <v>88</v>
      </c>
      <c r="E35" s="37" t="s">
        <v>90</v>
      </c>
      <c r="F35" s="37" t="s">
        <v>63</v>
      </c>
      <c r="G35" s="43">
        <v>1021.52</v>
      </c>
      <c r="H35" s="199"/>
      <c r="I35" s="47"/>
    </row>
    <row r="36" spans="1:9" ht="24.75" customHeight="1" x14ac:dyDescent="0.2">
      <c r="A36" s="57">
        <v>15</v>
      </c>
      <c r="B36" s="35" t="s">
        <v>54</v>
      </c>
      <c r="C36" s="36" t="s">
        <v>87</v>
      </c>
      <c r="D36" s="37" t="s">
        <v>88</v>
      </c>
      <c r="E36" s="37" t="s">
        <v>91</v>
      </c>
      <c r="F36" s="37" t="s">
        <v>62</v>
      </c>
      <c r="G36" s="43">
        <v>632.79999999999995</v>
      </c>
      <c r="H36" s="199"/>
      <c r="I36" s="47"/>
    </row>
    <row r="37" spans="1:9" ht="24.75" customHeight="1" x14ac:dyDescent="0.2">
      <c r="A37" s="57">
        <v>16</v>
      </c>
      <c r="B37" s="35" t="s">
        <v>54</v>
      </c>
      <c r="C37" s="36" t="s">
        <v>87</v>
      </c>
      <c r="D37" s="37" t="s">
        <v>88</v>
      </c>
      <c r="E37" s="37" t="s">
        <v>92</v>
      </c>
      <c r="F37" s="37" t="s">
        <v>63</v>
      </c>
      <c r="G37" s="43">
        <v>355.31</v>
      </c>
      <c r="H37" s="199"/>
      <c r="I37" s="47"/>
    </row>
    <row r="38" spans="1:9" ht="24.75" customHeight="1" x14ac:dyDescent="0.2">
      <c r="A38" s="57">
        <v>17</v>
      </c>
      <c r="B38" s="35" t="s">
        <v>55</v>
      </c>
      <c r="C38" s="36" t="s">
        <v>87</v>
      </c>
      <c r="D38" s="37" t="s">
        <v>88</v>
      </c>
      <c r="E38" s="37" t="s">
        <v>93</v>
      </c>
      <c r="F38" s="37" t="s">
        <v>62</v>
      </c>
      <c r="G38" s="43">
        <v>767.9</v>
      </c>
      <c r="H38" s="199"/>
      <c r="I38" s="47"/>
    </row>
    <row r="39" spans="1:9" ht="24.75" customHeight="1" x14ac:dyDescent="0.2">
      <c r="A39" s="57">
        <v>18</v>
      </c>
      <c r="B39" s="35" t="s">
        <v>55</v>
      </c>
      <c r="C39" s="36" t="s">
        <v>87</v>
      </c>
      <c r="D39" s="37" t="s">
        <v>88</v>
      </c>
      <c r="E39" s="37" t="s">
        <v>94</v>
      </c>
      <c r="F39" s="37" t="s">
        <v>63</v>
      </c>
      <c r="G39" s="43">
        <v>431.17</v>
      </c>
      <c r="H39" s="199"/>
      <c r="I39" s="47"/>
    </row>
    <row r="40" spans="1:9" ht="12.75" x14ac:dyDescent="0.2">
      <c r="A40" s="159" t="s">
        <v>20</v>
      </c>
      <c r="B40" s="160"/>
      <c r="C40" s="160"/>
      <c r="D40" s="160"/>
      <c r="E40" s="160"/>
      <c r="F40" s="161"/>
      <c r="G40" s="39">
        <f>SUM(G22:G39)</f>
        <v>13748.079999999998</v>
      </c>
      <c r="H40" s="58">
        <f>SUM(H22)</f>
        <v>1374.808</v>
      </c>
    </row>
    <row r="41" spans="1:9" ht="12.75" x14ac:dyDescent="0.2">
      <c r="A41" s="200" t="s">
        <v>21</v>
      </c>
      <c r="B41" s="201"/>
      <c r="C41" s="201"/>
      <c r="D41" s="201"/>
      <c r="E41" s="201"/>
      <c r="F41" s="201"/>
      <c r="G41" s="201"/>
      <c r="H41" s="202"/>
    </row>
    <row r="42" spans="1:9" ht="99" customHeight="1" x14ac:dyDescent="0.2">
      <c r="A42" s="80">
        <v>1</v>
      </c>
      <c r="B42" s="66" t="s">
        <v>219</v>
      </c>
      <c r="C42" s="67" t="s">
        <v>151</v>
      </c>
      <c r="D42" s="68" t="s">
        <v>220</v>
      </c>
      <c r="E42" s="68" t="s">
        <v>221</v>
      </c>
      <c r="F42" s="68" t="s">
        <v>222</v>
      </c>
      <c r="G42" s="69">
        <v>3700</v>
      </c>
      <c r="H42" s="151">
        <v>8015.95</v>
      </c>
    </row>
    <row r="43" spans="1:9" ht="36" x14ac:dyDescent="0.2">
      <c r="A43" s="80">
        <v>2</v>
      </c>
      <c r="B43" s="66" t="s">
        <v>150</v>
      </c>
      <c r="C43" s="67" t="s">
        <v>151</v>
      </c>
      <c r="D43" s="81" t="s">
        <v>152</v>
      </c>
      <c r="E43" s="66" t="s">
        <v>153</v>
      </c>
      <c r="F43" s="68" t="s">
        <v>135</v>
      </c>
      <c r="G43" s="69">
        <v>98.8</v>
      </c>
      <c r="H43" s="151"/>
    </row>
    <row r="44" spans="1:9" ht="51.75" customHeight="1" x14ac:dyDescent="0.2">
      <c r="A44" s="80">
        <v>3</v>
      </c>
      <c r="B44" s="66" t="s">
        <v>186</v>
      </c>
      <c r="C44" s="67" t="s">
        <v>187</v>
      </c>
      <c r="D44" s="81" t="s">
        <v>188</v>
      </c>
      <c r="E44" s="66" t="s">
        <v>190</v>
      </c>
      <c r="F44" s="68" t="s">
        <v>189</v>
      </c>
      <c r="G44" s="69">
        <v>71.83</v>
      </c>
      <c r="H44" s="151"/>
    </row>
    <row r="45" spans="1:9" ht="99.75" customHeight="1" x14ac:dyDescent="0.2">
      <c r="A45" s="80">
        <v>4</v>
      </c>
      <c r="B45" s="66" t="s">
        <v>65</v>
      </c>
      <c r="C45" s="67" t="s">
        <v>182</v>
      </c>
      <c r="D45" s="66" t="s">
        <v>183</v>
      </c>
      <c r="E45" s="66" t="s">
        <v>184</v>
      </c>
      <c r="F45" s="68" t="s">
        <v>185</v>
      </c>
      <c r="G45" s="69">
        <v>220</v>
      </c>
      <c r="H45" s="151"/>
    </row>
    <row r="46" spans="1:9" ht="38.25" customHeight="1" x14ac:dyDescent="0.2">
      <c r="A46" s="80">
        <v>5</v>
      </c>
      <c r="B46" s="66" t="s">
        <v>110</v>
      </c>
      <c r="C46" s="67" t="s">
        <v>176</v>
      </c>
      <c r="D46" s="66" t="s">
        <v>177</v>
      </c>
      <c r="E46" s="146" t="s">
        <v>570</v>
      </c>
      <c r="F46" s="68" t="s">
        <v>64</v>
      </c>
      <c r="G46" s="69">
        <v>1067.2</v>
      </c>
      <c r="H46" s="151"/>
    </row>
    <row r="47" spans="1:9" ht="38.25" customHeight="1" x14ac:dyDescent="0.2">
      <c r="A47" s="80">
        <v>6</v>
      </c>
      <c r="B47" s="66" t="s">
        <v>110</v>
      </c>
      <c r="C47" s="67" t="s">
        <v>176</v>
      </c>
      <c r="D47" s="66" t="s">
        <v>178</v>
      </c>
      <c r="E47" s="146" t="s">
        <v>571</v>
      </c>
      <c r="F47" s="68" t="s">
        <v>66</v>
      </c>
      <c r="G47" s="69">
        <v>972.2</v>
      </c>
      <c r="H47" s="151"/>
    </row>
    <row r="48" spans="1:9" ht="63" customHeight="1" x14ac:dyDescent="0.2">
      <c r="A48" s="80">
        <v>7</v>
      </c>
      <c r="B48" s="87" t="s">
        <v>461</v>
      </c>
      <c r="C48" s="88" t="s">
        <v>462</v>
      </c>
      <c r="D48" s="89" t="s">
        <v>463</v>
      </c>
      <c r="E48" s="89" t="s">
        <v>464</v>
      </c>
      <c r="F48" s="89" t="s">
        <v>235</v>
      </c>
      <c r="G48" s="90">
        <v>450</v>
      </c>
      <c r="H48" s="151"/>
    </row>
    <row r="49" spans="1:8" ht="61.5" customHeight="1" x14ac:dyDescent="0.2">
      <c r="A49" s="80">
        <v>8</v>
      </c>
      <c r="B49" s="87" t="s">
        <v>461</v>
      </c>
      <c r="C49" s="88" t="s">
        <v>462</v>
      </c>
      <c r="D49" s="89" t="s">
        <v>465</v>
      </c>
      <c r="E49" s="89" t="s">
        <v>466</v>
      </c>
      <c r="F49" s="89" t="s">
        <v>64</v>
      </c>
      <c r="G49" s="90">
        <v>360</v>
      </c>
      <c r="H49" s="151"/>
    </row>
    <row r="50" spans="1:8" ht="75" customHeight="1" x14ac:dyDescent="0.2">
      <c r="A50" s="80">
        <v>9</v>
      </c>
      <c r="B50" s="66" t="s">
        <v>179</v>
      </c>
      <c r="C50" s="67" t="s">
        <v>164</v>
      </c>
      <c r="D50" s="66" t="s">
        <v>180</v>
      </c>
      <c r="E50" s="66" t="s">
        <v>181</v>
      </c>
      <c r="F50" s="68" t="s">
        <v>105</v>
      </c>
      <c r="G50" s="69">
        <v>300</v>
      </c>
      <c r="H50" s="151"/>
    </row>
    <row r="51" spans="1:8" ht="38.25" customHeight="1" x14ac:dyDescent="0.2">
      <c r="A51" s="80">
        <v>10</v>
      </c>
      <c r="B51" s="81" t="s">
        <v>147</v>
      </c>
      <c r="C51" s="82" t="s">
        <v>96</v>
      </c>
      <c r="D51" s="81" t="s">
        <v>148</v>
      </c>
      <c r="E51" s="66" t="s">
        <v>149</v>
      </c>
      <c r="F51" s="66" t="s">
        <v>66</v>
      </c>
      <c r="G51" s="83">
        <v>59.86</v>
      </c>
      <c r="H51" s="151"/>
    </row>
    <row r="52" spans="1:8" ht="62.25" customHeight="1" x14ac:dyDescent="0.2">
      <c r="A52" s="80">
        <v>11</v>
      </c>
      <c r="B52" s="35" t="s">
        <v>95</v>
      </c>
      <c r="C52" s="36" t="s">
        <v>96</v>
      </c>
      <c r="D52" s="37" t="s">
        <v>97</v>
      </c>
      <c r="E52" s="37" t="s">
        <v>98</v>
      </c>
      <c r="F52" s="37" t="s">
        <v>67</v>
      </c>
      <c r="G52" s="38">
        <v>155.06</v>
      </c>
      <c r="H52" s="151"/>
    </row>
    <row r="53" spans="1:8" ht="38.25" customHeight="1" x14ac:dyDescent="0.2">
      <c r="A53" s="80">
        <v>12</v>
      </c>
      <c r="B53" s="35" t="s">
        <v>95</v>
      </c>
      <c r="C53" s="36" t="s">
        <v>96</v>
      </c>
      <c r="D53" s="37" t="s">
        <v>99</v>
      </c>
      <c r="E53" s="37" t="s">
        <v>100</v>
      </c>
      <c r="F53" s="37" t="s">
        <v>101</v>
      </c>
      <c r="G53" s="38">
        <v>142.83000000000001</v>
      </c>
      <c r="H53" s="151"/>
    </row>
    <row r="54" spans="1:8" ht="38.25" customHeight="1" x14ac:dyDescent="0.2">
      <c r="A54" s="80">
        <v>13</v>
      </c>
      <c r="B54" s="35" t="s">
        <v>138</v>
      </c>
      <c r="C54" s="36" t="s">
        <v>154</v>
      </c>
      <c r="D54" s="37" t="s">
        <v>155</v>
      </c>
      <c r="E54" s="37" t="s">
        <v>156</v>
      </c>
      <c r="F54" s="37" t="s">
        <v>135</v>
      </c>
      <c r="G54" s="38">
        <v>84.3</v>
      </c>
      <c r="H54" s="151"/>
    </row>
    <row r="55" spans="1:8" ht="73.5" customHeight="1" x14ac:dyDescent="0.2">
      <c r="A55" s="80">
        <v>14</v>
      </c>
      <c r="B55" s="35" t="s">
        <v>65</v>
      </c>
      <c r="C55" s="36" t="s">
        <v>102</v>
      </c>
      <c r="D55" s="37" t="s">
        <v>103</v>
      </c>
      <c r="E55" s="37" t="s">
        <v>104</v>
      </c>
      <c r="F55" s="37" t="s">
        <v>105</v>
      </c>
      <c r="G55" s="38">
        <v>407.5</v>
      </c>
      <c r="H55" s="151"/>
    </row>
    <row r="56" spans="1:8" ht="26.25" customHeight="1" x14ac:dyDescent="0.2">
      <c r="A56" s="80">
        <v>15</v>
      </c>
      <c r="B56" s="35" t="s">
        <v>172</v>
      </c>
      <c r="C56" s="36" t="s">
        <v>173</v>
      </c>
      <c r="D56" s="37" t="s">
        <v>174</v>
      </c>
      <c r="E56" s="144" t="s">
        <v>567</v>
      </c>
      <c r="F56" s="37" t="s">
        <v>175</v>
      </c>
      <c r="G56" s="38">
        <v>4700</v>
      </c>
      <c r="H56" s="151"/>
    </row>
    <row r="57" spans="1:8" ht="25.5" customHeight="1" x14ac:dyDescent="0.2">
      <c r="A57" s="80">
        <v>16</v>
      </c>
      <c r="B57" s="35" t="s">
        <v>57</v>
      </c>
      <c r="C57" s="36" t="s">
        <v>106</v>
      </c>
      <c r="D57" s="37" t="s">
        <v>107</v>
      </c>
      <c r="E57" s="37" t="s">
        <v>108</v>
      </c>
      <c r="F57" s="37" t="s">
        <v>109</v>
      </c>
      <c r="G57" s="38">
        <v>7500</v>
      </c>
      <c r="H57" s="151"/>
    </row>
    <row r="58" spans="1:8" ht="136.5" customHeight="1" x14ac:dyDescent="0.2">
      <c r="A58" s="80">
        <v>17</v>
      </c>
      <c r="B58" s="35" t="s">
        <v>290</v>
      </c>
      <c r="C58" s="36" t="s">
        <v>106</v>
      </c>
      <c r="D58" s="37" t="s">
        <v>291</v>
      </c>
      <c r="E58" s="37" t="s">
        <v>507</v>
      </c>
      <c r="F58" s="37" t="s">
        <v>109</v>
      </c>
      <c r="G58" s="38">
        <v>593</v>
      </c>
      <c r="H58" s="151"/>
    </row>
    <row r="59" spans="1:8" ht="61.5" customHeight="1" x14ac:dyDescent="0.2">
      <c r="A59" s="80">
        <v>18</v>
      </c>
      <c r="B59" s="91" t="s">
        <v>461</v>
      </c>
      <c r="C59" s="92" t="s">
        <v>467</v>
      </c>
      <c r="D59" s="93" t="s">
        <v>468</v>
      </c>
      <c r="E59" s="93" t="s">
        <v>464</v>
      </c>
      <c r="F59" s="93" t="s">
        <v>235</v>
      </c>
      <c r="G59" s="94">
        <v>450</v>
      </c>
      <c r="H59" s="151"/>
    </row>
    <row r="60" spans="1:8" ht="62.25" customHeight="1" x14ac:dyDescent="0.2">
      <c r="A60" s="80">
        <v>19</v>
      </c>
      <c r="B60" s="91" t="s">
        <v>461</v>
      </c>
      <c r="C60" s="92" t="s">
        <v>467</v>
      </c>
      <c r="D60" s="93" t="s">
        <v>469</v>
      </c>
      <c r="E60" s="93" t="s">
        <v>466</v>
      </c>
      <c r="F60" s="93" t="s">
        <v>64</v>
      </c>
      <c r="G60" s="94">
        <v>360</v>
      </c>
      <c r="H60" s="151"/>
    </row>
    <row r="61" spans="1:8" ht="36.75" customHeight="1" x14ac:dyDescent="0.2">
      <c r="A61" s="80">
        <v>20</v>
      </c>
      <c r="B61" s="35" t="s">
        <v>110</v>
      </c>
      <c r="C61" s="36" t="s">
        <v>111</v>
      </c>
      <c r="D61" s="37" t="s">
        <v>112</v>
      </c>
      <c r="E61" s="144" t="s">
        <v>573</v>
      </c>
      <c r="F61" s="37" t="s">
        <v>64</v>
      </c>
      <c r="G61" s="38">
        <v>595</v>
      </c>
      <c r="H61" s="151"/>
    </row>
    <row r="62" spans="1:8" ht="36.75" customHeight="1" x14ac:dyDescent="0.2">
      <c r="A62" s="80">
        <v>21</v>
      </c>
      <c r="B62" s="35" t="s">
        <v>110</v>
      </c>
      <c r="C62" s="36" t="s">
        <v>111</v>
      </c>
      <c r="D62" s="37" t="s">
        <v>113</v>
      </c>
      <c r="E62" s="144" t="s">
        <v>572</v>
      </c>
      <c r="F62" s="37" t="s">
        <v>66</v>
      </c>
      <c r="G62" s="38">
        <v>1119.5</v>
      </c>
      <c r="H62" s="151"/>
    </row>
    <row r="63" spans="1:8" ht="49.5" customHeight="1" x14ac:dyDescent="0.2">
      <c r="A63" s="80">
        <v>22</v>
      </c>
      <c r="B63" s="35" t="s">
        <v>117</v>
      </c>
      <c r="C63" s="36" t="s">
        <v>118</v>
      </c>
      <c r="D63" s="37" t="s">
        <v>119</v>
      </c>
      <c r="E63" s="144" t="s">
        <v>574</v>
      </c>
      <c r="F63" s="37" t="s">
        <v>109</v>
      </c>
      <c r="G63" s="38">
        <v>5160</v>
      </c>
      <c r="H63" s="151"/>
    </row>
    <row r="64" spans="1:8" ht="73.5" customHeight="1" x14ac:dyDescent="0.2">
      <c r="A64" s="80">
        <v>23</v>
      </c>
      <c r="B64" s="35" t="s">
        <v>65</v>
      </c>
      <c r="C64" s="36" t="s">
        <v>118</v>
      </c>
      <c r="D64" s="37" t="s">
        <v>121</v>
      </c>
      <c r="E64" s="37" t="s">
        <v>122</v>
      </c>
      <c r="F64" s="37" t="s">
        <v>123</v>
      </c>
      <c r="G64" s="38">
        <v>500</v>
      </c>
      <c r="H64" s="151"/>
    </row>
    <row r="65" spans="1:8" ht="39" customHeight="1" x14ac:dyDescent="0.2">
      <c r="A65" s="80">
        <v>24</v>
      </c>
      <c r="B65" s="35" t="s">
        <v>124</v>
      </c>
      <c r="C65" s="36" t="s">
        <v>118</v>
      </c>
      <c r="D65" s="37" t="s">
        <v>125</v>
      </c>
      <c r="E65" s="37" t="s">
        <v>126</v>
      </c>
      <c r="F65" s="37" t="s">
        <v>127</v>
      </c>
      <c r="G65" s="38">
        <v>115.5</v>
      </c>
      <c r="H65" s="151"/>
    </row>
    <row r="66" spans="1:8" ht="49.5" customHeight="1" x14ac:dyDescent="0.2">
      <c r="A66" s="80">
        <v>25</v>
      </c>
      <c r="B66" s="35" t="s">
        <v>57</v>
      </c>
      <c r="C66" s="36" t="s">
        <v>114</v>
      </c>
      <c r="D66" s="37" t="s">
        <v>115</v>
      </c>
      <c r="E66" s="37" t="s">
        <v>120</v>
      </c>
      <c r="F66" s="37" t="s">
        <v>116</v>
      </c>
      <c r="G66" s="38">
        <v>6825</v>
      </c>
      <c r="H66" s="151"/>
    </row>
    <row r="67" spans="1:8" ht="61.5" customHeight="1" x14ac:dyDescent="0.2">
      <c r="A67" s="80">
        <v>26</v>
      </c>
      <c r="B67" s="95" t="s">
        <v>461</v>
      </c>
      <c r="C67" s="96" t="s">
        <v>114</v>
      </c>
      <c r="D67" s="97" t="s">
        <v>470</v>
      </c>
      <c r="E67" s="97" t="s">
        <v>471</v>
      </c>
      <c r="F67" s="97" t="s">
        <v>127</v>
      </c>
      <c r="G67" s="98">
        <v>270</v>
      </c>
      <c r="H67" s="151"/>
    </row>
    <row r="68" spans="1:8" ht="38.25" customHeight="1" x14ac:dyDescent="0.2">
      <c r="A68" s="80">
        <v>27</v>
      </c>
      <c r="B68" s="35" t="s">
        <v>191</v>
      </c>
      <c r="C68" s="36" t="s">
        <v>192</v>
      </c>
      <c r="D68" s="37" t="s">
        <v>193</v>
      </c>
      <c r="E68" s="37" t="s">
        <v>194</v>
      </c>
      <c r="F68" s="37" t="s">
        <v>170</v>
      </c>
      <c r="G68" s="38">
        <v>555</v>
      </c>
      <c r="H68" s="151"/>
    </row>
    <row r="69" spans="1:8" ht="38.25" customHeight="1" x14ac:dyDescent="0.2">
      <c r="A69" s="80">
        <v>28</v>
      </c>
      <c r="B69" s="35" t="s">
        <v>278</v>
      </c>
      <c r="C69" s="36" t="s">
        <v>192</v>
      </c>
      <c r="D69" s="37" t="s">
        <v>285</v>
      </c>
      <c r="E69" s="37" t="s">
        <v>286</v>
      </c>
      <c r="F69" s="37" t="s">
        <v>127</v>
      </c>
      <c r="G69" s="38">
        <v>594</v>
      </c>
      <c r="H69" s="151"/>
    </row>
    <row r="70" spans="1:8" ht="61.5" customHeight="1" x14ac:dyDescent="0.2">
      <c r="A70" s="80">
        <v>29</v>
      </c>
      <c r="B70" s="35" t="s">
        <v>143</v>
      </c>
      <c r="C70" s="36" t="s">
        <v>144</v>
      </c>
      <c r="D70" s="37" t="s">
        <v>145</v>
      </c>
      <c r="E70" s="37" t="s">
        <v>146</v>
      </c>
      <c r="F70" s="37" t="s">
        <v>127</v>
      </c>
      <c r="G70" s="38">
        <v>480</v>
      </c>
      <c r="H70" s="151"/>
    </row>
    <row r="71" spans="1:8" ht="36" customHeight="1" x14ac:dyDescent="0.2">
      <c r="A71" s="80">
        <v>30</v>
      </c>
      <c r="B71" s="35" t="s">
        <v>117</v>
      </c>
      <c r="C71" s="36" t="s">
        <v>144</v>
      </c>
      <c r="D71" s="37" t="s">
        <v>168</v>
      </c>
      <c r="E71" s="37" t="s">
        <v>169</v>
      </c>
      <c r="F71" s="37" t="s">
        <v>170</v>
      </c>
      <c r="G71" s="38">
        <v>153.41</v>
      </c>
      <c r="H71" s="151"/>
    </row>
    <row r="72" spans="1:8" ht="36" customHeight="1" x14ac:dyDescent="0.2">
      <c r="A72" s="80">
        <v>31</v>
      </c>
      <c r="B72" s="35" t="s">
        <v>117</v>
      </c>
      <c r="C72" s="36" t="s">
        <v>144</v>
      </c>
      <c r="D72" s="37" t="s">
        <v>168</v>
      </c>
      <c r="E72" s="37" t="s">
        <v>171</v>
      </c>
      <c r="F72" s="37" t="s">
        <v>109</v>
      </c>
      <c r="G72" s="38">
        <v>132.47</v>
      </c>
      <c r="H72" s="151"/>
    </row>
    <row r="73" spans="1:8" ht="37.5" customHeight="1" x14ac:dyDescent="0.2">
      <c r="A73" s="80">
        <v>32</v>
      </c>
      <c r="B73" s="35" t="s">
        <v>128</v>
      </c>
      <c r="C73" s="36" t="s">
        <v>144</v>
      </c>
      <c r="D73" s="37" t="s">
        <v>201</v>
      </c>
      <c r="E73" s="37" t="s">
        <v>203</v>
      </c>
      <c r="F73" s="37" t="s">
        <v>127</v>
      </c>
      <c r="G73" s="38">
        <v>50</v>
      </c>
      <c r="H73" s="151"/>
    </row>
    <row r="74" spans="1:8" ht="37.5" customHeight="1" x14ac:dyDescent="0.2">
      <c r="A74" s="80">
        <v>33</v>
      </c>
      <c r="B74" s="35" t="s">
        <v>117</v>
      </c>
      <c r="C74" s="36" t="s">
        <v>144</v>
      </c>
      <c r="D74" s="37" t="s">
        <v>204</v>
      </c>
      <c r="E74" s="37" t="s">
        <v>205</v>
      </c>
      <c r="F74" s="37" t="s">
        <v>109</v>
      </c>
      <c r="G74" s="38">
        <v>700</v>
      </c>
      <c r="H74" s="151"/>
    </row>
    <row r="75" spans="1:8" ht="73.5" customHeight="1" x14ac:dyDescent="0.2">
      <c r="A75" s="80">
        <v>34</v>
      </c>
      <c r="B75" s="35" t="s">
        <v>65</v>
      </c>
      <c r="C75" s="36" t="s">
        <v>141</v>
      </c>
      <c r="D75" s="37" t="s">
        <v>142</v>
      </c>
      <c r="E75" s="37" t="s">
        <v>122</v>
      </c>
      <c r="F75" s="37" t="s">
        <v>123</v>
      </c>
      <c r="G75" s="38">
        <v>500</v>
      </c>
      <c r="H75" s="151"/>
    </row>
    <row r="76" spans="1:8" ht="38.25" customHeight="1" x14ac:dyDescent="0.2">
      <c r="A76" s="80">
        <v>35</v>
      </c>
      <c r="B76" s="35" t="s">
        <v>147</v>
      </c>
      <c r="C76" s="36" t="s">
        <v>141</v>
      </c>
      <c r="D76" s="37" t="s">
        <v>157</v>
      </c>
      <c r="E76" s="37" t="s">
        <v>158</v>
      </c>
      <c r="F76" s="37" t="s">
        <v>64</v>
      </c>
      <c r="G76" s="38">
        <v>86.18</v>
      </c>
      <c r="H76" s="151"/>
    </row>
    <row r="77" spans="1:8" ht="38.25" customHeight="1" x14ac:dyDescent="0.2">
      <c r="A77" s="80">
        <v>36</v>
      </c>
      <c r="B77" s="35" t="s">
        <v>147</v>
      </c>
      <c r="C77" s="36" t="s">
        <v>141</v>
      </c>
      <c r="D77" s="37" t="s">
        <v>161</v>
      </c>
      <c r="E77" s="37" t="s">
        <v>162</v>
      </c>
      <c r="F77" s="37" t="s">
        <v>64</v>
      </c>
      <c r="G77" s="38">
        <v>37.25</v>
      </c>
      <c r="H77" s="151"/>
    </row>
    <row r="78" spans="1:8" ht="36.75" customHeight="1" x14ac:dyDescent="0.2">
      <c r="A78" s="80">
        <v>37</v>
      </c>
      <c r="B78" s="99" t="s">
        <v>461</v>
      </c>
      <c r="C78" s="100" t="s">
        <v>79</v>
      </c>
      <c r="D78" s="101" t="s">
        <v>472</v>
      </c>
      <c r="E78" s="101" t="s">
        <v>473</v>
      </c>
      <c r="F78" s="101" t="s">
        <v>64</v>
      </c>
      <c r="G78" s="102">
        <v>270</v>
      </c>
      <c r="H78" s="151"/>
    </row>
    <row r="79" spans="1:8" ht="63" customHeight="1" x14ac:dyDescent="0.2">
      <c r="A79" s="80">
        <v>38</v>
      </c>
      <c r="B79" s="99" t="s">
        <v>461</v>
      </c>
      <c r="C79" s="100" t="s">
        <v>79</v>
      </c>
      <c r="D79" s="101" t="s">
        <v>474</v>
      </c>
      <c r="E79" s="101" t="s">
        <v>471</v>
      </c>
      <c r="F79" s="101" t="s">
        <v>127</v>
      </c>
      <c r="G79" s="102">
        <v>270</v>
      </c>
      <c r="H79" s="151"/>
    </row>
    <row r="80" spans="1:8" ht="38.25" customHeight="1" x14ac:dyDescent="0.2">
      <c r="A80" s="80">
        <v>39</v>
      </c>
      <c r="B80" s="35" t="s">
        <v>150</v>
      </c>
      <c r="C80" s="36" t="s">
        <v>79</v>
      </c>
      <c r="D80" s="37" t="s">
        <v>159</v>
      </c>
      <c r="E80" s="37" t="s">
        <v>160</v>
      </c>
      <c r="F80" s="37" t="s">
        <v>64</v>
      </c>
      <c r="G80" s="38">
        <v>94.08</v>
      </c>
      <c r="H80" s="151"/>
    </row>
    <row r="81" spans="1:8" ht="38.25" customHeight="1" x14ac:dyDescent="0.2">
      <c r="A81" s="80">
        <v>40</v>
      </c>
      <c r="B81" s="35" t="s">
        <v>147</v>
      </c>
      <c r="C81" s="36" t="s">
        <v>216</v>
      </c>
      <c r="D81" s="37" t="s">
        <v>217</v>
      </c>
      <c r="E81" s="37" t="s">
        <v>218</v>
      </c>
      <c r="F81" s="37" t="s">
        <v>127</v>
      </c>
      <c r="G81" s="38">
        <v>14.65</v>
      </c>
      <c r="H81" s="151"/>
    </row>
    <row r="82" spans="1:8" ht="38.25" customHeight="1" x14ac:dyDescent="0.2">
      <c r="A82" s="80">
        <v>41</v>
      </c>
      <c r="B82" s="35" t="s">
        <v>65</v>
      </c>
      <c r="C82" s="36" t="s">
        <v>206</v>
      </c>
      <c r="D82" s="37" t="s">
        <v>207</v>
      </c>
      <c r="E82" s="37" t="s">
        <v>208</v>
      </c>
      <c r="F82" s="37" t="s">
        <v>170</v>
      </c>
      <c r="G82" s="38">
        <v>1600</v>
      </c>
      <c r="H82" s="151"/>
    </row>
    <row r="83" spans="1:8" ht="26.25" customHeight="1" x14ac:dyDescent="0.2">
      <c r="A83" s="80">
        <v>42</v>
      </c>
      <c r="B83" s="35" t="s">
        <v>195</v>
      </c>
      <c r="C83" s="36" t="s">
        <v>196</v>
      </c>
      <c r="D83" s="37" t="s">
        <v>197</v>
      </c>
      <c r="E83" s="37" t="s">
        <v>198</v>
      </c>
      <c r="F83" s="37" t="s">
        <v>109</v>
      </c>
      <c r="G83" s="38">
        <v>14</v>
      </c>
      <c r="H83" s="151"/>
    </row>
    <row r="84" spans="1:8" ht="36" customHeight="1" x14ac:dyDescent="0.2">
      <c r="A84" s="80">
        <v>43</v>
      </c>
      <c r="B84" s="35" t="s">
        <v>65</v>
      </c>
      <c r="C84" s="36" t="s">
        <v>196</v>
      </c>
      <c r="D84" s="37" t="s">
        <v>209</v>
      </c>
      <c r="E84" s="37" t="s">
        <v>210</v>
      </c>
      <c r="F84" s="37" t="s">
        <v>109</v>
      </c>
      <c r="G84" s="38">
        <v>480</v>
      </c>
      <c r="H84" s="151"/>
    </row>
    <row r="85" spans="1:8" ht="61.5" customHeight="1" x14ac:dyDescent="0.2">
      <c r="A85" s="80">
        <v>44</v>
      </c>
      <c r="B85" s="103" t="s">
        <v>461</v>
      </c>
      <c r="C85" s="105" t="s">
        <v>167</v>
      </c>
      <c r="D85" s="104" t="s">
        <v>475</v>
      </c>
      <c r="E85" s="104" t="s">
        <v>476</v>
      </c>
      <c r="F85" s="37" t="s">
        <v>109</v>
      </c>
      <c r="G85" s="106">
        <v>700</v>
      </c>
      <c r="H85" s="151"/>
    </row>
    <row r="86" spans="1:8" ht="38.25" customHeight="1" x14ac:dyDescent="0.2">
      <c r="A86" s="80">
        <v>45</v>
      </c>
      <c r="B86" s="103" t="s">
        <v>461</v>
      </c>
      <c r="C86" s="105" t="s">
        <v>167</v>
      </c>
      <c r="D86" s="104" t="s">
        <v>477</v>
      </c>
      <c r="E86" s="104" t="s">
        <v>506</v>
      </c>
      <c r="F86" s="139" t="s">
        <v>170</v>
      </c>
      <c r="G86" s="106">
        <v>420</v>
      </c>
      <c r="H86" s="151"/>
    </row>
    <row r="87" spans="1:8" ht="85.5" customHeight="1" x14ac:dyDescent="0.2">
      <c r="A87" s="80">
        <v>46</v>
      </c>
      <c r="B87" s="35" t="s">
        <v>163</v>
      </c>
      <c r="C87" s="36" t="s">
        <v>167</v>
      </c>
      <c r="D87" s="37" t="s">
        <v>165</v>
      </c>
      <c r="E87" s="37" t="s">
        <v>166</v>
      </c>
      <c r="F87" s="37" t="s">
        <v>116</v>
      </c>
      <c r="G87" s="38">
        <v>5329</v>
      </c>
      <c r="H87" s="151"/>
    </row>
    <row r="88" spans="1:8" ht="37.5" customHeight="1" x14ac:dyDescent="0.2">
      <c r="A88" s="80">
        <v>47</v>
      </c>
      <c r="B88" s="35" t="s">
        <v>278</v>
      </c>
      <c r="C88" s="36" t="s">
        <v>167</v>
      </c>
      <c r="D88" s="37" t="s">
        <v>284</v>
      </c>
      <c r="E88" s="37" t="s">
        <v>565</v>
      </c>
      <c r="F88" s="37" t="s">
        <v>127</v>
      </c>
      <c r="G88" s="38">
        <v>550</v>
      </c>
      <c r="H88" s="151"/>
    </row>
    <row r="89" spans="1:8" ht="37.5" customHeight="1" x14ac:dyDescent="0.2">
      <c r="A89" s="80">
        <v>48</v>
      </c>
      <c r="B89" s="35" t="s">
        <v>278</v>
      </c>
      <c r="C89" s="36" t="s">
        <v>167</v>
      </c>
      <c r="D89" s="37" t="s">
        <v>284</v>
      </c>
      <c r="E89" s="144" t="s">
        <v>566</v>
      </c>
      <c r="F89" s="37" t="s">
        <v>127</v>
      </c>
      <c r="G89" s="38">
        <v>565</v>
      </c>
      <c r="H89" s="151"/>
    </row>
    <row r="90" spans="1:8" ht="37.5" customHeight="1" x14ac:dyDescent="0.2">
      <c r="A90" s="80">
        <v>49</v>
      </c>
      <c r="B90" s="35" t="s">
        <v>278</v>
      </c>
      <c r="C90" s="36" t="s">
        <v>167</v>
      </c>
      <c r="D90" s="37" t="s">
        <v>287</v>
      </c>
      <c r="E90" s="144" t="s">
        <v>559</v>
      </c>
      <c r="F90" s="37" t="s">
        <v>64</v>
      </c>
      <c r="G90" s="38">
        <v>566</v>
      </c>
      <c r="H90" s="151"/>
    </row>
    <row r="91" spans="1:8" ht="37.5" customHeight="1" x14ac:dyDescent="0.2">
      <c r="A91" s="80">
        <v>50</v>
      </c>
      <c r="B91" s="35" t="s">
        <v>278</v>
      </c>
      <c r="C91" s="36" t="s">
        <v>167</v>
      </c>
      <c r="D91" s="37" t="s">
        <v>287</v>
      </c>
      <c r="E91" s="144" t="s">
        <v>560</v>
      </c>
      <c r="F91" s="37" t="s">
        <v>64</v>
      </c>
      <c r="G91" s="38">
        <v>539.5</v>
      </c>
      <c r="H91" s="151"/>
    </row>
    <row r="92" spans="1:8" ht="25.5" customHeight="1" x14ac:dyDescent="0.2">
      <c r="A92" s="80">
        <v>51</v>
      </c>
      <c r="B92" s="111" t="s">
        <v>478</v>
      </c>
      <c r="C92" s="108" t="s">
        <v>401</v>
      </c>
      <c r="D92" s="107" t="s">
        <v>479</v>
      </c>
      <c r="E92" s="109" t="s">
        <v>480</v>
      </c>
      <c r="F92" s="139" t="s">
        <v>170</v>
      </c>
      <c r="G92" s="110">
        <v>320</v>
      </c>
      <c r="H92" s="151"/>
    </row>
    <row r="93" spans="1:8" ht="26.25" customHeight="1" x14ac:dyDescent="0.2">
      <c r="A93" s="80">
        <v>52</v>
      </c>
      <c r="B93" s="111" t="s">
        <v>478</v>
      </c>
      <c r="C93" s="108" t="s">
        <v>481</v>
      </c>
      <c r="D93" s="107" t="s">
        <v>482</v>
      </c>
      <c r="E93" s="109" t="s">
        <v>483</v>
      </c>
      <c r="F93" s="139" t="s">
        <v>170</v>
      </c>
      <c r="G93" s="110">
        <v>400</v>
      </c>
      <c r="H93" s="151"/>
    </row>
    <row r="94" spans="1:8" ht="25.5" customHeight="1" x14ac:dyDescent="0.2">
      <c r="A94" s="80">
        <v>53</v>
      </c>
      <c r="B94" s="35" t="s">
        <v>195</v>
      </c>
      <c r="C94" s="36" t="s">
        <v>199</v>
      </c>
      <c r="D94" s="37" t="s">
        <v>200</v>
      </c>
      <c r="E94" s="37" t="s">
        <v>198</v>
      </c>
      <c r="F94" s="37" t="s">
        <v>109</v>
      </c>
      <c r="G94" s="38">
        <v>14</v>
      </c>
      <c r="H94" s="151"/>
    </row>
    <row r="95" spans="1:8" ht="25.5" customHeight="1" x14ac:dyDescent="0.2">
      <c r="A95" s="80">
        <v>54</v>
      </c>
      <c r="B95" s="116" t="s">
        <v>484</v>
      </c>
      <c r="C95" s="113" t="s">
        <v>129</v>
      </c>
      <c r="D95" s="112" t="s">
        <v>475</v>
      </c>
      <c r="E95" s="114" t="s">
        <v>485</v>
      </c>
      <c r="F95" s="37" t="s">
        <v>109</v>
      </c>
      <c r="G95" s="115">
        <v>80</v>
      </c>
      <c r="H95" s="151"/>
    </row>
    <row r="96" spans="1:8" ht="75" customHeight="1" x14ac:dyDescent="0.2">
      <c r="A96" s="80">
        <v>55</v>
      </c>
      <c r="B96" s="35" t="s">
        <v>128</v>
      </c>
      <c r="C96" s="36" t="s">
        <v>129</v>
      </c>
      <c r="D96" s="37" t="s">
        <v>130</v>
      </c>
      <c r="E96" s="37" t="s">
        <v>202</v>
      </c>
      <c r="F96" s="37" t="s">
        <v>123</v>
      </c>
      <c r="G96" s="38">
        <v>150</v>
      </c>
      <c r="H96" s="151"/>
    </row>
    <row r="97" spans="1:8" ht="24" customHeight="1" x14ac:dyDescent="0.2">
      <c r="A97" s="80">
        <v>56</v>
      </c>
      <c r="B97" s="121" t="s">
        <v>486</v>
      </c>
      <c r="C97" s="118" t="s">
        <v>132</v>
      </c>
      <c r="D97" s="117" t="s">
        <v>487</v>
      </c>
      <c r="E97" s="119" t="s">
        <v>488</v>
      </c>
      <c r="F97" s="139" t="s">
        <v>109</v>
      </c>
      <c r="G97" s="120">
        <v>360</v>
      </c>
      <c r="H97" s="151"/>
    </row>
    <row r="98" spans="1:8" ht="36.75" customHeight="1" x14ac:dyDescent="0.2">
      <c r="A98" s="80">
        <v>57</v>
      </c>
      <c r="B98" s="35" t="s">
        <v>131</v>
      </c>
      <c r="C98" s="36" t="s">
        <v>132</v>
      </c>
      <c r="D98" s="37" t="s">
        <v>133</v>
      </c>
      <c r="E98" s="37" t="s">
        <v>134</v>
      </c>
      <c r="F98" s="37" t="s">
        <v>135</v>
      </c>
      <c r="G98" s="38">
        <v>37.74</v>
      </c>
      <c r="H98" s="151"/>
    </row>
    <row r="99" spans="1:8" ht="36.75" customHeight="1" x14ac:dyDescent="0.2">
      <c r="A99" s="80">
        <v>58</v>
      </c>
      <c r="B99" s="35" t="s">
        <v>131</v>
      </c>
      <c r="C99" s="36" t="s">
        <v>132</v>
      </c>
      <c r="D99" s="37" t="s">
        <v>136</v>
      </c>
      <c r="E99" s="37" t="s">
        <v>137</v>
      </c>
      <c r="F99" s="37" t="s">
        <v>135</v>
      </c>
      <c r="G99" s="38">
        <v>49.69</v>
      </c>
      <c r="H99" s="151"/>
    </row>
    <row r="100" spans="1:8" ht="38.25" customHeight="1" x14ac:dyDescent="0.2">
      <c r="A100" s="80">
        <v>59</v>
      </c>
      <c r="B100" s="35" t="s">
        <v>138</v>
      </c>
      <c r="C100" s="36" t="s">
        <v>132</v>
      </c>
      <c r="D100" s="37" t="s">
        <v>139</v>
      </c>
      <c r="E100" s="37" t="s">
        <v>140</v>
      </c>
      <c r="F100" s="37" t="s">
        <v>135</v>
      </c>
      <c r="G100" s="38">
        <v>98.09</v>
      </c>
      <c r="H100" s="151"/>
    </row>
    <row r="101" spans="1:8" ht="61.5" customHeight="1" x14ac:dyDescent="0.2">
      <c r="A101" s="80">
        <v>60</v>
      </c>
      <c r="B101" s="35" t="s">
        <v>65</v>
      </c>
      <c r="C101" s="36" t="s">
        <v>132</v>
      </c>
      <c r="D101" s="37" t="s">
        <v>211</v>
      </c>
      <c r="E101" s="37" t="s">
        <v>122</v>
      </c>
      <c r="F101" s="37" t="s">
        <v>212</v>
      </c>
      <c r="G101" s="38">
        <v>500</v>
      </c>
      <c r="H101" s="151"/>
    </row>
    <row r="102" spans="1:8" ht="61.5" customHeight="1" x14ac:dyDescent="0.2">
      <c r="A102" s="80">
        <v>61</v>
      </c>
      <c r="B102" s="35" t="s">
        <v>288</v>
      </c>
      <c r="C102" s="36" t="s">
        <v>132</v>
      </c>
      <c r="D102" s="37" t="s">
        <v>308</v>
      </c>
      <c r="E102" s="144" t="s">
        <v>569</v>
      </c>
      <c r="F102" s="37" t="s">
        <v>212</v>
      </c>
      <c r="G102" s="38">
        <v>46</v>
      </c>
      <c r="H102" s="151"/>
    </row>
    <row r="103" spans="1:8" ht="75" customHeight="1" x14ac:dyDescent="0.2">
      <c r="A103" s="80">
        <v>62</v>
      </c>
      <c r="B103" s="122" t="s">
        <v>461</v>
      </c>
      <c r="C103" s="124" t="s">
        <v>489</v>
      </c>
      <c r="D103" s="123" t="s">
        <v>490</v>
      </c>
      <c r="E103" s="123" t="s">
        <v>491</v>
      </c>
      <c r="F103" s="125" t="s">
        <v>280</v>
      </c>
      <c r="G103" s="126">
        <v>315</v>
      </c>
      <c r="H103" s="151"/>
    </row>
    <row r="104" spans="1:8" ht="75" customHeight="1" x14ac:dyDescent="0.2">
      <c r="A104" s="80">
        <v>63</v>
      </c>
      <c r="B104" s="122" t="s">
        <v>461</v>
      </c>
      <c r="C104" s="124" t="s">
        <v>489</v>
      </c>
      <c r="D104" s="123" t="s">
        <v>492</v>
      </c>
      <c r="E104" s="123" t="s">
        <v>491</v>
      </c>
      <c r="F104" s="125" t="s">
        <v>235</v>
      </c>
      <c r="G104" s="126">
        <v>315</v>
      </c>
      <c r="H104" s="151"/>
    </row>
    <row r="105" spans="1:8" ht="59.25" customHeight="1" x14ac:dyDescent="0.2">
      <c r="A105" s="80">
        <v>64</v>
      </c>
      <c r="B105" s="35" t="s">
        <v>128</v>
      </c>
      <c r="C105" s="36" t="s">
        <v>213</v>
      </c>
      <c r="D105" s="37" t="s">
        <v>214</v>
      </c>
      <c r="E105" s="37" t="s">
        <v>215</v>
      </c>
      <c r="F105" s="37" t="s">
        <v>212</v>
      </c>
      <c r="G105" s="38">
        <v>150</v>
      </c>
      <c r="H105" s="151"/>
    </row>
    <row r="106" spans="1:8" ht="38.25" customHeight="1" x14ac:dyDescent="0.2">
      <c r="A106" s="80">
        <v>65</v>
      </c>
      <c r="B106" s="35" t="s">
        <v>278</v>
      </c>
      <c r="C106" s="36" t="s">
        <v>213</v>
      </c>
      <c r="D106" s="37" t="s">
        <v>279</v>
      </c>
      <c r="E106" s="144" t="s">
        <v>561</v>
      </c>
      <c r="F106" s="37" t="s">
        <v>280</v>
      </c>
      <c r="G106" s="38">
        <v>481</v>
      </c>
      <c r="H106" s="151"/>
    </row>
    <row r="107" spans="1:8" ht="38.25" customHeight="1" x14ac:dyDescent="0.2">
      <c r="A107" s="80">
        <v>66</v>
      </c>
      <c r="B107" s="35" t="s">
        <v>278</v>
      </c>
      <c r="C107" s="36" t="s">
        <v>213</v>
      </c>
      <c r="D107" s="37" t="s">
        <v>279</v>
      </c>
      <c r="E107" s="144" t="s">
        <v>562</v>
      </c>
      <c r="F107" s="37" t="s">
        <v>280</v>
      </c>
      <c r="G107" s="38">
        <v>504</v>
      </c>
      <c r="H107" s="151"/>
    </row>
    <row r="108" spans="1:8" ht="38.25" customHeight="1" x14ac:dyDescent="0.2">
      <c r="A108" s="80">
        <v>67</v>
      </c>
      <c r="B108" s="35" t="s">
        <v>278</v>
      </c>
      <c r="C108" s="36" t="s">
        <v>213</v>
      </c>
      <c r="D108" s="37" t="s">
        <v>281</v>
      </c>
      <c r="E108" s="144" t="s">
        <v>557</v>
      </c>
      <c r="F108" s="37" t="s">
        <v>66</v>
      </c>
      <c r="G108" s="38">
        <v>623</v>
      </c>
      <c r="H108" s="151"/>
    </row>
    <row r="109" spans="1:8" ht="38.25" customHeight="1" x14ac:dyDescent="0.2">
      <c r="A109" s="80">
        <v>68</v>
      </c>
      <c r="B109" s="35" t="s">
        <v>278</v>
      </c>
      <c r="C109" s="36" t="s">
        <v>213</v>
      </c>
      <c r="D109" s="37" t="s">
        <v>281</v>
      </c>
      <c r="E109" s="144" t="s">
        <v>558</v>
      </c>
      <c r="F109" s="37" t="s">
        <v>66</v>
      </c>
      <c r="G109" s="38">
        <v>504</v>
      </c>
      <c r="H109" s="151"/>
    </row>
    <row r="110" spans="1:8" ht="38.25" customHeight="1" x14ac:dyDescent="0.2">
      <c r="A110" s="80">
        <v>69</v>
      </c>
      <c r="B110" s="127" t="s">
        <v>493</v>
      </c>
      <c r="C110" s="129" t="s">
        <v>494</v>
      </c>
      <c r="D110" s="128" t="s">
        <v>495</v>
      </c>
      <c r="E110" s="130" t="s">
        <v>496</v>
      </c>
      <c r="F110" s="130" t="s">
        <v>280</v>
      </c>
      <c r="G110" s="131">
        <v>90</v>
      </c>
      <c r="H110" s="151"/>
    </row>
    <row r="111" spans="1:8" ht="38.25" customHeight="1" x14ac:dyDescent="0.2">
      <c r="A111" s="80">
        <v>70</v>
      </c>
      <c r="B111" s="127" t="s">
        <v>493</v>
      </c>
      <c r="C111" s="129" t="s">
        <v>494</v>
      </c>
      <c r="D111" s="128" t="s">
        <v>497</v>
      </c>
      <c r="E111" s="130" t="s">
        <v>496</v>
      </c>
      <c r="F111" s="130" t="s">
        <v>235</v>
      </c>
      <c r="G111" s="131">
        <v>90</v>
      </c>
      <c r="H111" s="151"/>
    </row>
    <row r="112" spans="1:8" ht="24.75" customHeight="1" x14ac:dyDescent="0.2">
      <c r="A112" s="80">
        <v>71</v>
      </c>
      <c r="B112" s="35" t="s">
        <v>223</v>
      </c>
      <c r="C112" s="36" t="s">
        <v>224</v>
      </c>
      <c r="D112" s="37" t="s">
        <v>225</v>
      </c>
      <c r="E112" s="37" t="s">
        <v>226</v>
      </c>
      <c r="F112" s="37" t="s">
        <v>189</v>
      </c>
      <c r="G112" s="38">
        <v>1712.15</v>
      </c>
      <c r="H112" s="151"/>
    </row>
    <row r="113" spans="1:8" ht="24.75" customHeight="1" x14ac:dyDescent="0.2">
      <c r="A113" s="80">
        <v>72</v>
      </c>
      <c r="B113" s="35" t="s">
        <v>147</v>
      </c>
      <c r="C113" s="36" t="s">
        <v>224</v>
      </c>
      <c r="D113" s="37" t="s">
        <v>241</v>
      </c>
      <c r="E113" s="37" t="s">
        <v>242</v>
      </c>
      <c r="F113" s="37" t="s">
        <v>189</v>
      </c>
      <c r="G113" s="38">
        <v>28.03</v>
      </c>
      <c r="H113" s="151"/>
    </row>
    <row r="114" spans="1:8" ht="24.75" customHeight="1" x14ac:dyDescent="0.2">
      <c r="A114" s="80">
        <v>73</v>
      </c>
      <c r="B114" s="35" t="s">
        <v>131</v>
      </c>
      <c r="C114" s="36" t="s">
        <v>224</v>
      </c>
      <c r="D114" s="37" t="s">
        <v>314</v>
      </c>
      <c r="E114" s="37" t="s">
        <v>315</v>
      </c>
      <c r="F114" s="37" t="s">
        <v>189</v>
      </c>
      <c r="G114" s="38">
        <v>33.479999999999997</v>
      </c>
      <c r="H114" s="151"/>
    </row>
    <row r="115" spans="1:8" ht="24.75" customHeight="1" x14ac:dyDescent="0.2">
      <c r="A115" s="80">
        <v>74</v>
      </c>
      <c r="B115" s="35" t="s">
        <v>230</v>
      </c>
      <c r="C115" s="36" t="s">
        <v>231</v>
      </c>
      <c r="D115" s="37" t="s">
        <v>232</v>
      </c>
      <c r="E115" s="144" t="s">
        <v>575</v>
      </c>
      <c r="F115" s="37" t="s">
        <v>170</v>
      </c>
      <c r="G115" s="38">
        <v>3399.48</v>
      </c>
      <c r="H115" s="151"/>
    </row>
    <row r="116" spans="1:8" ht="24.75" customHeight="1" x14ac:dyDescent="0.2">
      <c r="A116" s="80">
        <v>75</v>
      </c>
      <c r="B116" s="35" t="s">
        <v>138</v>
      </c>
      <c r="C116" s="36" t="s">
        <v>231</v>
      </c>
      <c r="D116" s="37" t="s">
        <v>253</v>
      </c>
      <c r="E116" s="37" t="s">
        <v>254</v>
      </c>
      <c r="F116" s="37" t="s">
        <v>189</v>
      </c>
      <c r="G116" s="38">
        <v>108.14</v>
      </c>
      <c r="H116" s="151"/>
    </row>
    <row r="117" spans="1:8" ht="24.75" customHeight="1" x14ac:dyDescent="0.2">
      <c r="A117" s="80">
        <v>76</v>
      </c>
      <c r="B117" s="35" t="s">
        <v>150</v>
      </c>
      <c r="C117" s="36" t="s">
        <v>231</v>
      </c>
      <c r="D117" s="37" t="s">
        <v>257</v>
      </c>
      <c r="E117" s="37" t="s">
        <v>258</v>
      </c>
      <c r="F117" s="37" t="s">
        <v>189</v>
      </c>
      <c r="G117" s="38">
        <v>68.17</v>
      </c>
      <c r="H117" s="151"/>
    </row>
    <row r="118" spans="1:8" ht="33.75" customHeight="1" x14ac:dyDescent="0.2">
      <c r="A118" s="80">
        <v>77</v>
      </c>
      <c r="B118" s="35" t="s">
        <v>223</v>
      </c>
      <c r="C118" s="36" t="s">
        <v>526</v>
      </c>
      <c r="D118" s="37" t="s">
        <v>528</v>
      </c>
      <c r="E118" s="37" t="s">
        <v>527</v>
      </c>
      <c r="F118" s="37" t="s">
        <v>189</v>
      </c>
      <c r="G118" s="38">
        <v>949.85</v>
      </c>
      <c r="H118" s="151"/>
    </row>
    <row r="119" spans="1:8" ht="24.75" customHeight="1" x14ac:dyDescent="0.2">
      <c r="A119" s="80">
        <v>78</v>
      </c>
      <c r="B119" s="35" t="s">
        <v>150</v>
      </c>
      <c r="C119" s="36" t="s">
        <v>243</v>
      </c>
      <c r="D119" s="37" t="s">
        <v>244</v>
      </c>
      <c r="E119" s="37" t="s">
        <v>245</v>
      </c>
      <c r="F119" s="37" t="s">
        <v>189</v>
      </c>
      <c r="G119" s="38">
        <v>94.65</v>
      </c>
      <c r="H119" s="151"/>
    </row>
    <row r="120" spans="1:8" ht="36.75" customHeight="1" x14ac:dyDescent="0.2">
      <c r="A120" s="80">
        <v>79</v>
      </c>
      <c r="B120" s="35" t="s">
        <v>147</v>
      </c>
      <c r="C120" s="36" t="s">
        <v>246</v>
      </c>
      <c r="D120" s="37" t="s">
        <v>247</v>
      </c>
      <c r="E120" s="37" t="s">
        <v>248</v>
      </c>
      <c r="F120" s="37" t="s">
        <v>235</v>
      </c>
      <c r="G120" s="38">
        <v>51.87</v>
      </c>
      <c r="H120" s="151"/>
    </row>
    <row r="121" spans="1:8" ht="27" customHeight="1" x14ac:dyDescent="0.2">
      <c r="A121" s="80">
        <v>80</v>
      </c>
      <c r="B121" s="35" t="s">
        <v>131</v>
      </c>
      <c r="C121" s="36" t="s">
        <v>233</v>
      </c>
      <c r="D121" s="37" t="s">
        <v>251</v>
      </c>
      <c r="E121" s="37" t="s">
        <v>252</v>
      </c>
      <c r="F121" s="37" t="s">
        <v>189</v>
      </c>
      <c r="G121" s="38">
        <v>36.270000000000003</v>
      </c>
      <c r="H121" s="151"/>
    </row>
    <row r="122" spans="1:8" ht="36.75" customHeight="1" x14ac:dyDescent="0.2">
      <c r="A122" s="80">
        <v>81</v>
      </c>
      <c r="B122" s="35" t="s">
        <v>147</v>
      </c>
      <c r="C122" s="36" t="s">
        <v>233</v>
      </c>
      <c r="D122" s="37" t="s">
        <v>249</v>
      </c>
      <c r="E122" s="37" t="s">
        <v>250</v>
      </c>
      <c r="F122" s="37" t="s">
        <v>235</v>
      </c>
      <c r="G122" s="38">
        <v>80.14</v>
      </c>
      <c r="H122" s="151"/>
    </row>
    <row r="123" spans="1:8" ht="36" customHeight="1" x14ac:dyDescent="0.2">
      <c r="A123" s="80">
        <v>82</v>
      </c>
      <c r="B123" s="35" t="s">
        <v>147</v>
      </c>
      <c r="C123" s="36" t="s">
        <v>233</v>
      </c>
      <c r="D123" s="37" t="s">
        <v>234</v>
      </c>
      <c r="E123" s="37" t="s">
        <v>236</v>
      </c>
      <c r="F123" s="37" t="s">
        <v>235</v>
      </c>
      <c r="G123" s="38">
        <v>82.31</v>
      </c>
      <c r="H123" s="151"/>
    </row>
    <row r="124" spans="1:8" ht="36" customHeight="1" x14ac:dyDescent="0.2">
      <c r="A124" s="80">
        <v>83</v>
      </c>
      <c r="B124" s="35" t="s">
        <v>150</v>
      </c>
      <c r="C124" s="36" t="s">
        <v>233</v>
      </c>
      <c r="D124" s="37" t="s">
        <v>237</v>
      </c>
      <c r="E124" s="37" t="s">
        <v>238</v>
      </c>
      <c r="F124" s="37" t="s">
        <v>235</v>
      </c>
      <c r="G124" s="38">
        <v>67.260000000000005</v>
      </c>
      <c r="H124" s="151"/>
    </row>
    <row r="125" spans="1:8" ht="36" customHeight="1" x14ac:dyDescent="0.2">
      <c r="A125" s="80">
        <v>84</v>
      </c>
      <c r="B125" s="35" t="s">
        <v>147</v>
      </c>
      <c r="C125" s="36" t="s">
        <v>233</v>
      </c>
      <c r="D125" s="37" t="s">
        <v>239</v>
      </c>
      <c r="E125" s="37" t="s">
        <v>240</v>
      </c>
      <c r="F125" s="37" t="s">
        <v>235</v>
      </c>
      <c r="G125" s="38">
        <v>79.650000000000006</v>
      </c>
      <c r="H125" s="151"/>
    </row>
    <row r="126" spans="1:8" ht="27" customHeight="1" x14ac:dyDescent="0.2">
      <c r="A126" s="80">
        <v>85</v>
      </c>
      <c r="B126" s="35" t="s">
        <v>150</v>
      </c>
      <c r="C126" s="36" t="s">
        <v>233</v>
      </c>
      <c r="D126" s="37" t="s">
        <v>276</v>
      </c>
      <c r="E126" s="37" t="s">
        <v>277</v>
      </c>
      <c r="F126" s="37" t="s">
        <v>189</v>
      </c>
      <c r="G126" s="38">
        <v>32.270000000000003</v>
      </c>
      <c r="H126" s="151"/>
    </row>
    <row r="127" spans="1:8" ht="24.75" customHeight="1" x14ac:dyDescent="0.2">
      <c r="A127" s="80">
        <v>86</v>
      </c>
      <c r="B127" s="35" t="s">
        <v>179</v>
      </c>
      <c r="C127" s="36" t="s">
        <v>227</v>
      </c>
      <c r="D127" s="37" t="s">
        <v>228</v>
      </c>
      <c r="E127" s="37" t="s">
        <v>229</v>
      </c>
      <c r="F127" s="37" t="s">
        <v>116</v>
      </c>
      <c r="G127" s="38">
        <v>170</v>
      </c>
      <c r="H127" s="151"/>
    </row>
    <row r="128" spans="1:8" ht="25.5" customHeight="1" x14ac:dyDescent="0.2">
      <c r="A128" s="80">
        <v>87</v>
      </c>
      <c r="B128" s="35" t="s">
        <v>117</v>
      </c>
      <c r="C128" s="36" t="s">
        <v>227</v>
      </c>
      <c r="D128" s="37" t="s">
        <v>255</v>
      </c>
      <c r="E128" s="37" t="s">
        <v>256</v>
      </c>
      <c r="F128" s="37" t="s">
        <v>116</v>
      </c>
      <c r="G128" s="38">
        <v>183.96</v>
      </c>
      <c r="H128" s="151"/>
    </row>
    <row r="129" spans="1:8" ht="36.75" customHeight="1" x14ac:dyDescent="0.2">
      <c r="A129" s="80">
        <v>88</v>
      </c>
      <c r="B129" s="35" t="s">
        <v>288</v>
      </c>
      <c r="C129" s="36" t="s">
        <v>227</v>
      </c>
      <c r="D129" s="37" t="s">
        <v>289</v>
      </c>
      <c r="E129" s="144" t="s">
        <v>556</v>
      </c>
      <c r="F129" s="37" t="s">
        <v>189</v>
      </c>
      <c r="G129" s="38">
        <v>1722</v>
      </c>
      <c r="H129" s="151"/>
    </row>
    <row r="130" spans="1:8" ht="63.75" customHeight="1" x14ac:dyDescent="0.2">
      <c r="A130" s="80">
        <v>89</v>
      </c>
      <c r="B130" s="132" t="s">
        <v>461</v>
      </c>
      <c r="C130" s="134" t="s">
        <v>227</v>
      </c>
      <c r="D130" s="133" t="s">
        <v>498</v>
      </c>
      <c r="E130" s="133" t="s">
        <v>508</v>
      </c>
      <c r="F130" s="135" t="s">
        <v>499</v>
      </c>
      <c r="G130" s="136">
        <v>840</v>
      </c>
      <c r="H130" s="151"/>
    </row>
    <row r="131" spans="1:8" ht="37.5" customHeight="1" x14ac:dyDescent="0.2">
      <c r="A131" s="80">
        <v>90</v>
      </c>
      <c r="B131" s="138" t="s">
        <v>288</v>
      </c>
      <c r="C131" s="140" t="s">
        <v>227</v>
      </c>
      <c r="D131" s="139" t="s">
        <v>522</v>
      </c>
      <c r="E131" s="139" t="s">
        <v>523</v>
      </c>
      <c r="F131" s="141" t="s">
        <v>499</v>
      </c>
      <c r="G131" s="142">
        <v>3263</v>
      </c>
      <c r="H131" s="151"/>
    </row>
    <row r="132" spans="1:8" ht="36.75" customHeight="1" x14ac:dyDescent="0.2">
      <c r="A132" s="80">
        <v>91</v>
      </c>
      <c r="B132" s="138" t="s">
        <v>288</v>
      </c>
      <c r="C132" s="140" t="s">
        <v>227</v>
      </c>
      <c r="D132" s="139" t="s">
        <v>524</v>
      </c>
      <c r="E132" s="139" t="s">
        <v>525</v>
      </c>
      <c r="F132" s="141" t="s">
        <v>499</v>
      </c>
      <c r="G132" s="142">
        <v>2803.5</v>
      </c>
      <c r="H132" s="151"/>
    </row>
    <row r="133" spans="1:8" ht="37.5" customHeight="1" x14ac:dyDescent="0.2">
      <c r="A133" s="80">
        <v>92</v>
      </c>
      <c r="B133" s="138" t="s">
        <v>288</v>
      </c>
      <c r="C133" s="140" t="s">
        <v>227</v>
      </c>
      <c r="D133" s="139" t="s">
        <v>533</v>
      </c>
      <c r="E133" s="139" t="s">
        <v>534</v>
      </c>
      <c r="F133" s="141" t="s">
        <v>499</v>
      </c>
      <c r="G133" s="142">
        <v>50</v>
      </c>
      <c r="H133" s="151"/>
    </row>
    <row r="134" spans="1:8" ht="36.75" customHeight="1" x14ac:dyDescent="0.2">
      <c r="A134" s="80">
        <v>93</v>
      </c>
      <c r="B134" s="137" t="s">
        <v>484</v>
      </c>
      <c r="C134" s="134" t="s">
        <v>266</v>
      </c>
      <c r="D134" s="133" t="s">
        <v>498</v>
      </c>
      <c r="E134" s="135" t="s">
        <v>500</v>
      </c>
      <c r="F134" s="135" t="s">
        <v>509</v>
      </c>
      <c r="G134" s="136">
        <v>120</v>
      </c>
      <c r="H134" s="151"/>
    </row>
    <row r="135" spans="1:8" ht="25.5" customHeight="1" x14ac:dyDescent="0.2">
      <c r="A135" s="80">
        <v>94</v>
      </c>
      <c r="B135" s="35" t="s">
        <v>65</v>
      </c>
      <c r="C135" s="36" t="s">
        <v>266</v>
      </c>
      <c r="D135" s="37" t="s">
        <v>267</v>
      </c>
      <c r="E135" s="37" t="s">
        <v>268</v>
      </c>
      <c r="F135" s="37" t="s">
        <v>116</v>
      </c>
      <c r="G135" s="38">
        <v>220</v>
      </c>
      <c r="H135" s="151"/>
    </row>
    <row r="136" spans="1:8" ht="25.5" customHeight="1" x14ac:dyDescent="0.2">
      <c r="A136" s="80">
        <v>95</v>
      </c>
      <c r="B136" s="35" t="s">
        <v>163</v>
      </c>
      <c r="C136" s="36" t="s">
        <v>266</v>
      </c>
      <c r="D136" s="37" t="s">
        <v>309</v>
      </c>
      <c r="E136" s="144" t="s">
        <v>568</v>
      </c>
      <c r="F136" s="37" t="s">
        <v>116</v>
      </c>
      <c r="G136" s="38">
        <v>437.8</v>
      </c>
      <c r="H136" s="151"/>
    </row>
    <row r="137" spans="1:8" ht="25.5" customHeight="1" x14ac:dyDescent="0.2">
      <c r="A137" s="80">
        <v>96</v>
      </c>
      <c r="B137" s="35" t="s">
        <v>57</v>
      </c>
      <c r="C137" s="36" t="s">
        <v>266</v>
      </c>
      <c r="D137" s="37" t="s">
        <v>316</v>
      </c>
      <c r="E137" s="37" t="s">
        <v>317</v>
      </c>
      <c r="F137" s="37" t="s">
        <v>189</v>
      </c>
      <c r="G137" s="38">
        <v>232.32</v>
      </c>
      <c r="H137" s="151"/>
    </row>
    <row r="138" spans="1:8" ht="25.5" customHeight="1" x14ac:dyDescent="0.2">
      <c r="A138" s="80">
        <v>97</v>
      </c>
      <c r="B138" s="35" t="s">
        <v>514</v>
      </c>
      <c r="C138" s="36" t="s">
        <v>266</v>
      </c>
      <c r="D138" s="37" t="s">
        <v>515</v>
      </c>
      <c r="E138" s="37" t="s">
        <v>519</v>
      </c>
      <c r="F138" s="37" t="s">
        <v>189</v>
      </c>
      <c r="G138" s="38">
        <v>389.74</v>
      </c>
      <c r="H138" s="151"/>
    </row>
    <row r="139" spans="1:8" ht="62.25" customHeight="1" x14ac:dyDescent="0.2">
      <c r="A139" s="80">
        <v>98</v>
      </c>
      <c r="B139" s="35" t="s">
        <v>516</v>
      </c>
      <c r="C139" s="36" t="s">
        <v>266</v>
      </c>
      <c r="D139" s="37" t="s">
        <v>517</v>
      </c>
      <c r="E139" s="37" t="s">
        <v>518</v>
      </c>
      <c r="F139" s="37" t="s">
        <v>189</v>
      </c>
      <c r="G139" s="38">
        <v>421.06</v>
      </c>
      <c r="H139" s="151"/>
    </row>
    <row r="140" spans="1:8" ht="37.5" customHeight="1" x14ac:dyDescent="0.2">
      <c r="A140" s="80">
        <v>99</v>
      </c>
      <c r="B140" s="35" t="s">
        <v>516</v>
      </c>
      <c r="C140" s="36" t="s">
        <v>266</v>
      </c>
      <c r="D140" s="37" t="s">
        <v>520</v>
      </c>
      <c r="E140" s="37" t="s">
        <v>521</v>
      </c>
      <c r="F140" s="37" t="s">
        <v>189</v>
      </c>
      <c r="G140" s="38">
        <v>69.150000000000006</v>
      </c>
      <c r="H140" s="151"/>
    </row>
    <row r="141" spans="1:8" ht="25.5" customHeight="1" x14ac:dyDescent="0.2">
      <c r="A141" s="80">
        <v>100</v>
      </c>
      <c r="B141" s="35" t="s">
        <v>292</v>
      </c>
      <c r="C141" s="36" t="s">
        <v>293</v>
      </c>
      <c r="D141" s="37" t="s">
        <v>294</v>
      </c>
      <c r="E141" s="144" t="s">
        <v>295</v>
      </c>
      <c r="F141" s="37" t="s">
        <v>116</v>
      </c>
      <c r="G141" s="38">
        <v>335.4</v>
      </c>
      <c r="H141" s="151"/>
    </row>
    <row r="142" spans="1:8" ht="38.25" customHeight="1" x14ac:dyDescent="0.2">
      <c r="A142" s="80">
        <v>101</v>
      </c>
      <c r="B142" s="35" t="s">
        <v>278</v>
      </c>
      <c r="C142" s="36" t="s">
        <v>282</v>
      </c>
      <c r="D142" s="37" t="s">
        <v>283</v>
      </c>
      <c r="E142" s="144" t="s">
        <v>563</v>
      </c>
      <c r="F142" s="37" t="s">
        <v>66</v>
      </c>
      <c r="G142" s="38">
        <v>350</v>
      </c>
      <c r="H142" s="151"/>
    </row>
    <row r="143" spans="1:8" ht="38.25" customHeight="1" x14ac:dyDescent="0.2">
      <c r="A143" s="80">
        <v>102</v>
      </c>
      <c r="B143" s="35" t="s">
        <v>278</v>
      </c>
      <c r="C143" s="36" t="s">
        <v>282</v>
      </c>
      <c r="D143" s="37" t="s">
        <v>283</v>
      </c>
      <c r="E143" s="144" t="s">
        <v>564</v>
      </c>
      <c r="F143" s="37" t="s">
        <v>66</v>
      </c>
      <c r="G143" s="38">
        <v>420</v>
      </c>
      <c r="H143" s="151"/>
    </row>
    <row r="144" spans="1:8" ht="26.25" customHeight="1" x14ac:dyDescent="0.2">
      <c r="A144" s="80">
        <v>103</v>
      </c>
      <c r="B144" s="35" t="s">
        <v>296</v>
      </c>
      <c r="C144" s="36" t="s">
        <v>282</v>
      </c>
      <c r="D144" s="37" t="s">
        <v>297</v>
      </c>
      <c r="E144" s="144" t="s">
        <v>298</v>
      </c>
      <c r="F144" s="37" t="s">
        <v>116</v>
      </c>
      <c r="G144" s="38">
        <v>397.5</v>
      </c>
      <c r="H144" s="151"/>
    </row>
    <row r="145" spans="1:8" ht="26.25" customHeight="1" x14ac:dyDescent="0.2">
      <c r="A145" s="80">
        <v>104</v>
      </c>
      <c r="B145" s="35" t="s">
        <v>299</v>
      </c>
      <c r="C145" s="36" t="s">
        <v>282</v>
      </c>
      <c r="D145" s="37" t="s">
        <v>300</v>
      </c>
      <c r="E145" s="144" t="s">
        <v>301</v>
      </c>
      <c r="F145" s="37" t="s">
        <v>116</v>
      </c>
      <c r="G145" s="38">
        <v>425.4</v>
      </c>
      <c r="H145" s="151"/>
    </row>
    <row r="146" spans="1:8" ht="85.5" customHeight="1" x14ac:dyDescent="0.2">
      <c r="A146" s="80">
        <v>105</v>
      </c>
      <c r="B146" s="138" t="s">
        <v>461</v>
      </c>
      <c r="C146" s="140" t="s">
        <v>282</v>
      </c>
      <c r="D146" s="139" t="s">
        <v>501</v>
      </c>
      <c r="E146" s="141" t="s">
        <v>502</v>
      </c>
      <c r="F146" s="141" t="s">
        <v>503</v>
      </c>
      <c r="G146" s="142">
        <v>1120</v>
      </c>
      <c r="H146" s="151"/>
    </row>
    <row r="147" spans="1:8" ht="26.25" customHeight="1" x14ac:dyDescent="0.2">
      <c r="A147" s="80">
        <v>106</v>
      </c>
      <c r="B147" s="35" t="s">
        <v>296</v>
      </c>
      <c r="C147" s="36" t="s">
        <v>302</v>
      </c>
      <c r="D147" s="37" t="s">
        <v>303</v>
      </c>
      <c r="E147" s="144" t="s">
        <v>304</v>
      </c>
      <c r="F147" s="37" t="s">
        <v>116</v>
      </c>
      <c r="G147" s="38">
        <v>309.5</v>
      </c>
      <c r="H147" s="151"/>
    </row>
    <row r="148" spans="1:8" ht="26.25" customHeight="1" x14ac:dyDescent="0.2">
      <c r="A148" s="80">
        <v>107</v>
      </c>
      <c r="B148" s="35" t="s">
        <v>305</v>
      </c>
      <c r="C148" s="36" t="s">
        <v>263</v>
      </c>
      <c r="D148" s="37" t="s">
        <v>306</v>
      </c>
      <c r="E148" s="144" t="s">
        <v>307</v>
      </c>
      <c r="F148" s="37" t="s">
        <v>116</v>
      </c>
      <c r="G148" s="38">
        <v>395.7</v>
      </c>
      <c r="H148" s="151"/>
    </row>
    <row r="149" spans="1:8" ht="25.5" customHeight="1" x14ac:dyDescent="0.2">
      <c r="A149" s="80">
        <v>108</v>
      </c>
      <c r="B149" s="35" t="s">
        <v>65</v>
      </c>
      <c r="C149" s="36" t="s">
        <v>263</v>
      </c>
      <c r="D149" s="37" t="s">
        <v>264</v>
      </c>
      <c r="E149" s="37" t="s">
        <v>265</v>
      </c>
      <c r="F149" s="37" t="s">
        <v>116</v>
      </c>
      <c r="G149" s="38">
        <v>240</v>
      </c>
      <c r="H149" s="151"/>
    </row>
    <row r="150" spans="1:8" ht="24.75" customHeight="1" x14ac:dyDescent="0.2">
      <c r="A150" s="80">
        <v>109</v>
      </c>
      <c r="B150" s="35" t="s">
        <v>259</v>
      </c>
      <c r="C150" s="36" t="s">
        <v>260</v>
      </c>
      <c r="D150" s="37" t="s">
        <v>261</v>
      </c>
      <c r="E150" s="37" t="s">
        <v>262</v>
      </c>
      <c r="F150" s="37" t="s">
        <v>116</v>
      </c>
      <c r="G150" s="38">
        <v>1122</v>
      </c>
      <c r="H150" s="151"/>
    </row>
    <row r="151" spans="1:8" ht="38.25" customHeight="1" x14ac:dyDescent="0.2">
      <c r="A151" s="80">
        <v>110</v>
      </c>
      <c r="B151" s="35" t="s">
        <v>269</v>
      </c>
      <c r="C151" s="36" t="s">
        <v>270</v>
      </c>
      <c r="D151" s="37" t="s">
        <v>271</v>
      </c>
      <c r="E151" s="37" t="s">
        <v>272</v>
      </c>
      <c r="F151" s="37" t="s">
        <v>235</v>
      </c>
      <c r="G151" s="38">
        <v>353.14</v>
      </c>
      <c r="H151" s="151"/>
    </row>
    <row r="152" spans="1:8" ht="49.5" customHeight="1" x14ac:dyDescent="0.2">
      <c r="A152" s="80">
        <v>111</v>
      </c>
      <c r="B152" s="35" t="s">
        <v>128</v>
      </c>
      <c r="C152" s="36" t="s">
        <v>273</v>
      </c>
      <c r="D152" s="37" t="s">
        <v>274</v>
      </c>
      <c r="E152" s="37" t="s">
        <v>275</v>
      </c>
      <c r="F152" s="37" t="s">
        <v>189</v>
      </c>
      <c r="G152" s="38">
        <v>420</v>
      </c>
      <c r="H152" s="151"/>
    </row>
    <row r="153" spans="1:8" ht="37.5" customHeight="1" x14ac:dyDescent="0.2">
      <c r="A153" s="80">
        <v>112</v>
      </c>
      <c r="B153" s="35" t="s">
        <v>150</v>
      </c>
      <c r="C153" s="36" t="s">
        <v>319</v>
      </c>
      <c r="D153" s="37" t="s">
        <v>320</v>
      </c>
      <c r="E153" s="37" t="s">
        <v>321</v>
      </c>
      <c r="F153" s="37" t="s">
        <v>322</v>
      </c>
      <c r="G153" s="38">
        <v>49.39</v>
      </c>
      <c r="H153" s="151"/>
    </row>
    <row r="154" spans="1:8" ht="39.75" customHeight="1" x14ac:dyDescent="0.2">
      <c r="A154" s="80">
        <v>113</v>
      </c>
      <c r="B154" s="35" t="s">
        <v>310</v>
      </c>
      <c r="C154" s="36" t="s">
        <v>318</v>
      </c>
      <c r="D154" s="37" t="s">
        <v>311</v>
      </c>
      <c r="E154" s="37" t="s">
        <v>312</v>
      </c>
      <c r="F154" s="37" t="s">
        <v>313</v>
      </c>
      <c r="G154" s="38">
        <v>369.55</v>
      </c>
      <c r="H154" s="151"/>
    </row>
    <row r="155" spans="1:8" ht="12.75" x14ac:dyDescent="0.2">
      <c r="A155" s="159" t="s">
        <v>22</v>
      </c>
      <c r="B155" s="160"/>
      <c r="C155" s="160"/>
      <c r="D155" s="160"/>
      <c r="E155" s="160"/>
      <c r="F155" s="161"/>
      <c r="G155" s="39">
        <f>SUM(G42:G154)</f>
        <v>80159.47</v>
      </c>
      <c r="H155" s="59">
        <f>SUM(H42)</f>
        <v>8015.95</v>
      </c>
    </row>
    <row r="156" spans="1:8" ht="12.75" x14ac:dyDescent="0.2">
      <c r="A156" s="162" t="s">
        <v>23</v>
      </c>
      <c r="B156" s="163"/>
      <c r="C156" s="163"/>
      <c r="D156" s="163"/>
      <c r="E156" s="163"/>
      <c r="F156" s="163"/>
      <c r="G156" s="163"/>
      <c r="H156" s="164"/>
    </row>
    <row r="157" spans="1:8" ht="24" x14ac:dyDescent="0.2">
      <c r="A157" s="57">
        <v>1</v>
      </c>
      <c r="B157" s="35" t="s">
        <v>56</v>
      </c>
      <c r="C157" s="36" t="s">
        <v>326</v>
      </c>
      <c r="D157" s="37" t="s">
        <v>327</v>
      </c>
      <c r="E157" s="144" t="s">
        <v>576</v>
      </c>
      <c r="F157" s="144" t="s">
        <v>582</v>
      </c>
      <c r="G157" s="38">
        <v>30</v>
      </c>
      <c r="H157" s="165">
        <v>18.38</v>
      </c>
    </row>
    <row r="158" spans="1:8" ht="24" x14ac:dyDescent="0.2">
      <c r="A158" s="57">
        <v>2</v>
      </c>
      <c r="B158" s="35" t="s">
        <v>328</v>
      </c>
      <c r="C158" s="36" t="s">
        <v>326</v>
      </c>
      <c r="D158" s="37" t="s">
        <v>327</v>
      </c>
      <c r="E158" s="144" t="s">
        <v>576</v>
      </c>
      <c r="F158" s="144" t="s">
        <v>582</v>
      </c>
      <c r="G158" s="38">
        <v>30</v>
      </c>
      <c r="H158" s="190"/>
    </row>
    <row r="159" spans="1:8" ht="24" x14ac:dyDescent="0.2">
      <c r="A159" s="57">
        <v>3</v>
      </c>
      <c r="B159" s="35" t="s">
        <v>329</v>
      </c>
      <c r="C159" s="36" t="s">
        <v>326</v>
      </c>
      <c r="D159" s="37" t="s">
        <v>327</v>
      </c>
      <c r="E159" s="144" t="s">
        <v>576</v>
      </c>
      <c r="F159" s="144" t="s">
        <v>582</v>
      </c>
      <c r="G159" s="38">
        <v>30</v>
      </c>
      <c r="H159" s="190"/>
    </row>
    <row r="160" spans="1:8" ht="24" x14ac:dyDescent="0.2">
      <c r="A160" s="57">
        <v>4</v>
      </c>
      <c r="B160" s="35" t="s">
        <v>150</v>
      </c>
      <c r="C160" s="36" t="s">
        <v>323</v>
      </c>
      <c r="D160" s="37" t="s">
        <v>324</v>
      </c>
      <c r="E160" s="37" t="s">
        <v>325</v>
      </c>
      <c r="F160" s="144" t="s">
        <v>582</v>
      </c>
      <c r="G160" s="38">
        <v>93.8</v>
      </c>
      <c r="H160" s="166"/>
    </row>
    <row r="161" spans="1:8" ht="12.75" x14ac:dyDescent="0.2">
      <c r="A161" s="159" t="s">
        <v>24</v>
      </c>
      <c r="B161" s="160"/>
      <c r="C161" s="160"/>
      <c r="D161" s="160"/>
      <c r="E161" s="160"/>
      <c r="F161" s="161"/>
      <c r="G161" s="39">
        <f ca="1">SUM(G157:OFFSET(G161,-1,0))</f>
        <v>183.8</v>
      </c>
      <c r="H161" s="60">
        <f>SUM(H157)</f>
        <v>18.38</v>
      </c>
    </row>
    <row r="162" spans="1:8" ht="12.75" x14ac:dyDescent="0.2">
      <c r="A162" s="162" t="s">
        <v>25</v>
      </c>
      <c r="B162" s="191"/>
      <c r="C162" s="191"/>
      <c r="D162" s="191"/>
      <c r="E162" s="191"/>
      <c r="F162" s="191"/>
      <c r="G162" s="191"/>
      <c r="H162" s="192"/>
    </row>
    <row r="163" spans="1:8" ht="24" x14ac:dyDescent="0.2">
      <c r="A163" s="57">
        <v>1</v>
      </c>
      <c r="B163" s="35" t="s">
        <v>128</v>
      </c>
      <c r="C163" s="36" t="s">
        <v>70</v>
      </c>
      <c r="D163" s="37" t="s">
        <v>330</v>
      </c>
      <c r="E163" s="37" t="s">
        <v>331</v>
      </c>
      <c r="F163" s="37" t="s">
        <v>332</v>
      </c>
      <c r="G163" s="38">
        <v>70.27</v>
      </c>
      <c r="H163" s="173">
        <v>394.15</v>
      </c>
    </row>
    <row r="164" spans="1:8" ht="36" x14ac:dyDescent="0.2">
      <c r="A164" s="57">
        <v>2</v>
      </c>
      <c r="B164" s="35" t="s">
        <v>128</v>
      </c>
      <c r="C164" s="36" t="s">
        <v>144</v>
      </c>
      <c r="D164" s="37" t="s">
        <v>333</v>
      </c>
      <c r="E164" s="37" t="s">
        <v>334</v>
      </c>
      <c r="F164" s="37" t="s">
        <v>332</v>
      </c>
      <c r="G164" s="38">
        <v>400</v>
      </c>
      <c r="H164" s="173"/>
    </row>
    <row r="165" spans="1:8" ht="24" customHeight="1" x14ac:dyDescent="0.2">
      <c r="A165" s="57">
        <v>3</v>
      </c>
      <c r="B165" s="35" t="s">
        <v>128</v>
      </c>
      <c r="C165" s="36" t="s">
        <v>129</v>
      </c>
      <c r="D165" s="37" t="s">
        <v>335</v>
      </c>
      <c r="E165" s="37" t="s">
        <v>336</v>
      </c>
      <c r="F165" s="37" t="s">
        <v>332</v>
      </c>
      <c r="G165" s="38">
        <v>600</v>
      </c>
      <c r="H165" s="173"/>
    </row>
    <row r="166" spans="1:8" ht="24" x14ac:dyDescent="0.2">
      <c r="A166" s="57">
        <v>4</v>
      </c>
      <c r="B166" s="35" t="s">
        <v>128</v>
      </c>
      <c r="C166" s="36" t="s">
        <v>132</v>
      </c>
      <c r="D166" s="37" t="s">
        <v>337</v>
      </c>
      <c r="E166" s="37" t="s">
        <v>338</v>
      </c>
      <c r="F166" s="37" t="s">
        <v>332</v>
      </c>
      <c r="G166" s="38">
        <v>78.650000000000006</v>
      </c>
      <c r="H166" s="173"/>
    </row>
    <row r="167" spans="1:8" ht="24.75" customHeight="1" x14ac:dyDescent="0.2">
      <c r="A167" s="57">
        <v>5</v>
      </c>
      <c r="B167" s="35" t="s">
        <v>128</v>
      </c>
      <c r="C167" s="36" t="s">
        <v>213</v>
      </c>
      <c r="D167" s="37" t="s">
        <v>339</v>
      </c>
      <c r="E167" s="37" t="s">
        <v>342</v>
      </c>
      <c r="F167" s="37" t="s">
        <v>332</v>
      </c>
      <c r="G167" s="38">
        <v>700</v>
      </c>
      <c r="H167" s="173"/>
    </row>
    <row r="168" spans="1:8" ht="60" x14ac:dyDescent="0.2">
      <c r="A168" s="57">
        <v>6</v>
      </c>
      <c r="B168" s="35" t="s">
        <v>340</v>
      </c>
      <c r="C168" s="36" t="s">
        <v>243</v>
      </c>
      <c r="D168" s="37" t="s">
        <v>341</v>
      </c>
      <c r="E168" s="37" t="s">
        <v>529</v>
      </c>
      <c r="F168" s="37" t="s">
        <v>332</v>
      </c>
      <c r="G168" s="38">
        <v>617.1</v>
      </c>
      <c r="H168" s="173"/>
    </row>
    <row r="169" spans="1:8" ht="26.25" customHeight="1" x14ac:dyDescent="0.2">
      <c r="A169" s="57">
        <v>7</v>
      </c>
      <c r="B169" s="35" t="s">
        <v>530</v>
      </c>
      <c r="C169" s="36" t="s">
        <v>233</v>
      </c>
      <c r="D169" s="37" t="s">
        <v>531</v>
      </c>
      <c r="E169" s="37" t="s">
        <v>532</v>
      </c>
      <c r="F169" s="37" t="s">
        <v>332</v>
      </c>
      <c r="G169" s="38">
        <v>250</v>
      </c>
      <c r="H169" s="173"/>
    </row>
    <row r="170" spans="1:8" ht="36.75" customHeight="1" x14ac:dyDescent="0.2">
      <c r="A170" s="57">
        <v>8</v>
      </c>
      <c r="B170" s="35" t="s">
        <v>128</v>
      </c>
      <c r="C170" s="36" t="s">
        <v>266</v>
      </c>
      <c r="D170" s="37" t="s">
        <v>535</v>
      </c>
      <c r="E170" s="37" t="s">
        <v>536</v>
      </c>
      <c r="F170" s="37" t="s">
        <v>332</v>
      </c>
      <c r="G170" s="38">
        <v>920</v>
      </c>
      <c r="H170" s="173"/>
    </row>
    <row r="171" spans="1:8" ht="24" x14ac:dyDescent="0.2">
      <c r="A171" s="57">
        <v>9</v>
      </c>
      <c r="B171" s="35" t="s">
        <v>128</v>
      </c>
      <c r="C171" s="36" t="s">
        <v>273</v>
      </c>
      <c r="D171" s="37" t="s">
        <v>343</v>
      </c>
      <c r="E171" s="37" t="s">
        <v>577</v>
      </c>
      <c r="F171" s="37" t="s">
        <v>332</v>
      </c>
      <c r="G171" s="38">
        <v>96.8</v>
      </c>
      <c r="H171" s="173"/>
    </row>
    <row r="172" spans="1:8" ht="24" x14ac:dyDescent="0.2">
      <c r="A172" s="57">
        <v>10</v>
      </c>
      <c r="B172" s="35" t="s">
        <v>128</v>
      </c>
      <c r="C172" s="36" t="s">
        <v>273</v>
      </c>
      <c r="D172" s="37" t="s">
        <v>344</v>
      </c>
      <c r="E172" s="37" t="s">
        <v>578</v>
      </c>
      <c r="F172" s="37" t="s">
        <v>332</v>
      </c>
      <c r="G172" s="38">
        <v>78.650000000000006</v>
      </c>
      <c r="H172" s="173"/>
    </row>
    <row r="173" spans="1:8" ht="24" x14ac:dyDescent="0.2">
      <c r="A173" s="57">
        <v>11</v>
      </c>
      <c r="B173" s="35" t="s">
        <v>288</v>
      </c>
      <c r="C173" s="36" t="s">
        <v>345</v>
      </c>
      <c r="D173" s="37" t="s">
        <v>346</v>
      </c>
      <c r="E173" s="37" t="s">
        <v>347</v>
      </c>
      <c r="F173" s="37" t="s">
        <v>332</v>
      </c>
      <c r="G173" s="38">
        <v>130</v>
      </c>
      <c r="H173" s="173"/>
    </row>
    <row r="174" spans="1:8" ht="12.75" x14ac:dyDescent="0.2">
      <c r="A174" s="159" t="s">
        <v>26</v>
      </c>
      <c r="B174" s="160"/>
      <c r="C174" s="160"/>
      <c r="D174" s="160"/>
      <c r="E174" s="160"/>
      <c r="F174" s="161"/>
      <c r="G174" s="39">
        <f>SUM(G163:G173)</f>
        <v>3941.4700000000003</v>
      </c>
      <c r="H174" s="60">
        <f>SUM(H163)</f>
        <v>394.15</v>
      </c>
    </row>
    <row r="175" spans="1:8" ht="12.75" x14ac:dyDescent="0.2">
      <c r="A175" s="183" t="s">
        <v>27</v>
      </c>
      <c r="B175" s="184"/>
      <c r="C175" s="184"/>
      <c r="D175" s="184"/>
      <c r="E175" s="184"/>
      <c r="F175" s="184"/>
      <c r="G175" s="184"/>
      <c r="H175" s="185"/>
    </row>
    <row r="176" spans="1:8" ht="284.25" customHeight="1" x14ac:dyDescent="0.2">
      <c r="A176" s="57">
        <v>1</v>
      </c>
      <c r="B176" s="66" t="s">
        <v>351</v>
      </c>
      <c r="C176" s="67" t="s">
        <v>151</v>
      </c>
      <c r="D176" s="68" t="s">
        <v>352</v>
      </c>
      <c r="E176" s="145" t="s">
        <v>555</v>
      </c>
      <c r="F176" s="68" t="s">
        <v>123</v>
      </c>
      <c r="G176" s="70">
        <v>1293.53</v>
      </c>
      <c r="H176" s="173">
        <v>757.09</v>
      </c>
    </row>
    <row r="177" spans="1:8" ht="144" x14ac:dyDescent="0.2">
      <c r="A177" s="57">
        <v>2</v>
      </c>
      <c r="B177" s="66" t="s">
        <v>348</v>
      </c>
      <c r="C177" s="67" t="s">
        <v>118</v>
      </c>
      <c r="D177" s="68" t="s">
        <v>349</v>
      </c>
      <c r="E177" s="68" t="s">
        <v>350</v>
      </c>
      <c r="F177" s="68" t="s">
        <v>123</v>
      </c>
      <c r="G177" s="70">
        <v>16.86</v>
      </c>
      <c r="H177" s="173"/>
    </row>
    <row r="178" spans="1:8" ht="97.5" customHeight="1" x14ac:dyDescent="0.2">
      <c r="A178" s="57">
        <v>3</v>
      </c>
      <c r="B178" s="66" t="s">
        <v>57</v>
      </c>
      <c r="C178" s="67" t="s">
        <v>141</v>
      </c>
      <c r="D178" s="68" t="s">
        <v>353</v>
      </c>
      <c r="E178" s="68" t="s">
        <v>357</v>
      </c>
      <c r="F178" s="68" t="s">
        <v>354</v>
      </c>
      <c r="G178" s="70">
        <v>288.95</v>
      </c>
      <c r="H178" s="173"/>
    </row>
    <row r="179" spans="1:8" ht="64.5" customHeight="1" x14ac:dyDescent="0.2">
      <c r="A179" s="57">
        <v>4</v>
      </c>
      <c r="B179" s="66" t="s">
        <v>128</v>
      </c>
      <c r="C179" s="67" t="s">
        <v>141</v>
      </c>
      <c r="D179" s="68" t="s">
        <v>398</v>
      </c>
      <c r="E179" s="68" t="s">
        <v>399</v>
      </c>
      <c r="F179" s="68" t="s">
        <v>377</v>
      </c>
      <c r="G179" s="70">
        <v>115.35</v>
      </c>
      <c r="H179" s="173"/>
    </row>
    <row r="180" spans="1:8" ht="74.25" customHeight="1" x14ac:dyDescent="0.2">
      <c r="A180" s="57">
        <v>5</v>
      </c>
      <c r="B180" s="66" t="s">
        <v>355</v>
      </c>
      <c r="C180" s="67" t="s">
        <v>79</v>
      </c>
      <c r="D180" s="68" t="s">
        <v>356</v>
      </c>
      <c r="E180" s="68" t="s">
        <v>358</v>
      </c>
      <c r="F180" s="68" t="s">
        <v>123</v>
      </c>
      <c r="G180" s="70">
        <v>24.8</v>
      </c>
      <c r="H180" s="173"/>
    </row>
    <row r="181" spans="1:8" ht="50.25" customHeight="1" x14ac:dyDescent="0.2">
      <c r="A181" s="57">
        <v>6</v>
      </c>
      <c r="B181" s="66" t="s">
        <v>537</v>
      </c>
      <c r="C181" s="67" t="s">
        <v>79</v>
      </c>
      <c r="D181" s="68" t="s">
        <v>538</v>
      </c>
      <c r="E181" s="68" t="s">
        <v>539</v>
      </c>
      <c r="F181" s="68" t="s">
        <v>189</v>
      </c>
      <c r="G181" s="70">
        <v>45</v>
      </c>
      <c r="H181" s="173"/>
    </row>
    <row r="182" spans="1:8" ht="196.5" customHeight="1" x14ac:dyDescent="0.2">
      <c r="A182" s="57">
        <v>7</v>
      </c>
      <c r="B182" s="66" t="s">
        <v>359</v>
      </c>
      <c r="C182" s="67" t="s">
        <v>129</v>
      </c>
      <c r="D182" s="68" t="s">
        <v>360</v>
      </c>
      <c r="E182" s="68" t="s">
        <v>361</v>
      </c>
      <c r="F182" s="68" t="s">
        <v>362</v>
      </c>
      <c r="G182" s="70">
        <v>290.39999999999998</v>
      </c>
      <c r="H182" s="173"/>
    </row>
    <row r="183" spans="1:8" ht="123" customHeight="1" x14ac:dyDescent="0.2">
      <c r="A183" s="57">
        <v>8</v>
      </c>
      <c r="B183" s="66" t="s">
        <v>355</v>
      </c>
      <c r="C183" s="67" t="s">
        <v>132</v>
      </c>
      <c r="D183" s="68" t="s">
        <v>540</v>
      </c>
      <c r="E183" s="68" t="s">
        <v>541</v>
      </c>
      <c r="F183" s="68" t="s">
        <v>189</v>
      </c>
      <c r="G183" s="70">
        <v>152</v>
      </c>
      <c r="H183" s="173"/>
    </row>
    <row r="184" spans="1:8" ht="27" customHeight="1" x14ac:dyDescent="0.2">
      <c r="A184" s="57">
        <v>9</v>
      </c>
      <c r="B184" s="66" t="s">
        <v>369</v>
      </c>
      <c r="C184" s="67" t="s">
        <v>370</v>
      </c>
      <c r="D184" s="68" t="s">
        <v>371</v>
      </c>
      <c r="E184" s="68" t="s">
        <v>372</v>
      </c>
      <c r="F184" s="68" t="s">
        <v>189</v>
      </c>
      <c r="G184" s="70">
        <v>790</v>
      </c>
      <c r="H184" s="173"/>
    </row>
    <row r="185" spans="1:8" ht="25.5" customHeight="1" x14ac:dyDescent="0.2">
      <c r="A185" s="57">
        <v>10</v>
      </c>
      <c r="B185" s="66" t="s">
        <v>57</v>
      </c>
      <c r="C185" s="67" t="s">
        <v>363</v>
      </c>
      <c r="D185" s="68" t="s">
        <v>364</v>
      </c>
      <c r="E185" s="68" t="s">
        <v>365</v>
      </c>
      <c r="F185" s="68" t="s">
        <v>366</v>
      </c>
      <c r="G185" s="70">
        <v>127.05</v>
      </c>
      <c r="H185" s="173"/>
    </row>
    <row r="186" spans="1:8" ht="120" x14ac:dyDescent="0.2">
      <c r="A186" s="57">
        <v>11</v>
      </c>
      <c r="B186" s="66" t="s">
        <v>57</v>
      </c>
      <c r="C186" s="67" t="s">
        <v>231</v>
      </c>
      <c r="D186" s="68" t="s">
        <v>367</v>
      </c>
      <c r="E186" s="68" t="s">
        <v>368</v>
      </c>
      <c r="F186" s="68" t="s">
        <v>189</v>
      </c>
      <c r="G186" s="70">
        <v>1078.1099999999999</v>
      </c>
      <c r="H186" s="173"/>
    </row>
    <row r="187" spans="1:8" ht="123.75" customHeight="1" x14ac:dyDescent="0.2">
      <c r="A187" s="57">
        <v>12</v>
      </c>
      <c r="B187" s="66" t="s">
        <v>57</v>
      </c>
      <c r="C187" s="67" t="s">
        <v>542</v>
      </c>
      <c r="D187" s="68" t="s">
        <v>543</v>
      </c>
      <c r="E187" s="68" t="s">
        <v>544</v>
      </c>
      <c r="F187" s="68" t="s">
        <v>189</v>
      </c>
      <c r="G187" s="70">
        <v>919.95</v>
      </c>
      <c r="H187" s="173"/>
    </row>
    <row r="188" spans="1:8" ht="39.75" customHeight="1" x14ac:dyDescent="0.2">
      <c r="A188" s="57">
        <v>13</v>
      </c>
      <c r="B188" s="66" t="s">
        <v>57</v>
      </c>
      <c r="C188" s="67" t="s">
        <v>260</v>
      </c>
      <c r="D188" s="68" t="s">
        <v>545</v>
      </c>
      <c r="E188" s="68" t="s">
        <v>546</v>
      </c>
      <c r="F188" s="68" t="s">
        <v>189</v>
      </c>
      <c r="G188" s="70">
        <v>791.7</v>
      </c>
      <c r="H188" s="173"/>
    </row>
    <row r="189" spans="1:8" ht="97.5" customHeight="1" x14ac:dyDescent="0.2">
      <c r="A189" s="57">
        <v>14</v>
      </c>
      <c r="B189" s="66" t="s">
        <v>373</v>
      </c>
      <c r="C189" s="67" t="s">
        <v>374</v>
      </c>
      <c r="D189" s="68" t="s">
        <v>375</v>
      </c>
      <c r="E189" s="68" t="s">
        <v>376</v>
      </c>
      <c r="F189" s="68" t="s">
        <v>377</v>
      </c>
      <c r="G189" s="70">
        <v>66</v>
      </c>
      <c r="H189" s="173"/>
    </row>
    <row r="190" spans="1:8" ht="49.5" customHeight="1" x14ac:dyDescent="0.2">
      <c r="A190" s="57">
        <v>15</v>
      </c>
      <c r="B190" s="66" t="s">
        <v>57</v>
      </c>
      <c r="C190" s="67" t="s">
        <v>273</v>
      </c>
      <c r="D190" s="68" t="s">
        <v>389</v>
      </c>
      <c r="E190" s="68" t="s">
        <v>390</v>
      </c>
      <c r="F190" s="68" t="s">
        <v>109</v>
      </c>
      <c r="G190" s="70">
        <v>72.599999999999994</v>
      </c>
      <c r="H190" s="173"/>
    </row>
    <row r="191" spans="1:8" ht="49.5" customHeight="1" x14ac:dyDescent="0.2">
      <c r="A191" s="57">
        <v>16</v>
      </c>
      <c r="B191" s="66" t="s">
        <v>57</v>
      </c>
      <c r="C191" s="67" t="s">
        <v>273</v>
      </c>
      <c r="D191" s="68" t="s">
        <v>391</v>
      </c>
      <c r="E191" s="68" t="s">
        <v>392</v>
      </c>
      <c r="F191" s="68" t="s">
        <v>189</v>
      </c>
      <c r="G191" s="70">
        <v>102.85</v>
      </c>
      <c r="H191" s="173"/>
    </row>
    <row r="192" spans="1:8" ht="63" customHeight="1" x14ac:dyDescent="0.2">
      <c r="A192" s="57">
        <v>17</v>
      </c>
      <c r="B192" s="66" t="s">
        <v>57</v>
      </c>
      <c r="C192" s="67" t="s">
        <v>273</v>
      </c>
      <c r="D192" s="68" t="s">
        <v>393</v>
      </c>
      <c r="E192" s="68" t="s">
        <v>394</v>
      </c>
      <c r="F192" s="68" t="s">
        <v>395</v>
      </c>
      <c r="G192" s="70">
        <v>272.25</v>
      </c>
      <c r="H192" s="173"/>
    </row>
    <row r="193" spans="1:8" ht="49.5" customHeight="1" x14ac:dyDescent="0.2">
      <c r="A193" s="57">
        <v>18</v>
      </c>
      <c r="B193" s="66" t="s">
        <v>57</v>
      </c>
      <c r="C193" s="67" t="s">
        <v>378</v>
      </c>
      <c r="D193" s="68" t="s">
        <v>379</v>
      </c>
      <c r="E193" s="68" t="s">
        <v>380</v>
      </c>
      <c r="F193" s="68" t="s">
        <v>313</v>
      </c>
      <c r="G193" s="70">
        <v>137.94</v>
      </c>
      <c r="H193" s="173"/>
    </row>
    <row r="194" spans="1:8" ht="51" customHeight="1" x14ac:dyDescent="0.2">
      <c r="A194" s="57">
        <v>19</v>
      </c>
      <c r="B194" s="66" t="s">
        <v>57</v>
      </c>
      <c r="C194" s="67" t="s">
        <v>378</v>
      </c>
      <c r="D194" s="68" t="s">
        <v>381</v>
      </c>
      <c r="E194" s="68" t="s">
        <v>380</v>
      </c>
      <c r="F194" s="68" t="s">
        <v>313</v>
      </c>
      <c r="G194" s="70">
        <v>137.94</v>
      </c>
      <c r="H194" s="173"/>
    </row>
    <row r="195" spans="1:8" s="15" customFormat="1" ht="49.5" customHeight="1" x14ac:dyDescent="0.2">
      <c r="A195" s="57">
        <v>20</v>
      </c>
      <c r="B195" s="66" t="s">
        <v>57</v>
      </c>
      <c r="C195" s="67" t="s">
        <v>378</v>
      </c>
      <c r="D195" s="68" t="s">
        <v>382</v>
      </c>
      <c r="E195" s="68" t="s">
        <v>383</v>
      </c>
      <c r="F195" s="68" t="s">
        <v>313</v>
      </c>
      <c r="G195" s="70">
        <v>114.35</v>
      </c>
      <c r="H195" s="173"/>
    </row>
    <row r="196" spans="1:8" ht="49.5" customHeight="1" x14ac:dyDescent="0.2">
      <c r="A196" s="57">
        <v>21</v>
      </c>
      <c r="B196" s="66" t="s">
        <v>57</v>
      </c>
      <c r="C196" s="67" t="s">
        <v>378</v>
      </c>
      <c r="D196" s="68" t="s">
        <v>384</v>
      </c>
      <c r="E196" s="68" t="s">
        <v>385</v>
      </c>
      <c r="F196" s="68" t="s">
        <v>313</v>
      </c>
      <c r="G196" s="70">
        <v>119.79</v>
      </c>
      <c r="H196" s="173"/>
    </row>
    <row r="197" spans="1:8" ht="109.5" customHeight="1" x14ac:dyDescent="0.2">
      <c r="A197" s="57">
        <v>22</v>
      </c>
      <c r="B197" s="66" t="s">
        <v>373</v>
      </c>
      <c r="C197" s="67" t="s">
        <v>318</v>
      </c>
      <c r="D197" s="68" t="s">
        <v>396</v>
      </c>
      <c r="E197" s="68" t="s">
        <v>397</v>
      </c>
      <c r="F197" s="68" t="s">
        <v>377</v>
      </c>
      <c r="G197" s="70">
        <v>90.75</v>
      </c>
      <c r="H197" s="173"/>
    </row>
    <row r="198" spans="1:8" ht="48" x14ac:dyDescent="0.2">
      <c r="A198" s="57">
        <v>23</v>
      </c>
      <c r="B198" s="66" t="s">
        <v>57</v>
      </c>
      <c r="C198" s="67" t="s">
        <v>345</v>
      </c>
      <c r="D198" s="68" t="s">
        <v>386</v>
      </c>
      <c r="E198" s="68" t="s">
        <v>387</v>
      </c>
      <c r="F198" s="68" t="s">
        <v>313</v>
      </c>
      <c r="G198" s="70">
        <v>261.36</v>
      </c>
      <c r="H198" s="173"/>
    </row>
    <row r="199" spans="1:8" ht="51" customHeight="1" x14ac:dyDescent="0.2">
      <c r="A199" s="57">
        <v>24</v>
      </c>
      <c r="B199" s="66" t="s">
        <v>57</v>
      </c>
      <c r="C199" s="67" t="s">
        <v>345</v>
      </c>
      <c r="D199" s="68" t="s">
        <v>388</v>
      </c>
      <c r="E199" s="68" t="s">
        <v>387</v>
      </c>
      <c r="F199" s="68" t="s">
        <v>313</v>
      </c>
      <c r="G199" s="70">
        <v>261.36</v>
      </c>
      <c r="H199" s="173"/>
    </row>
    <row r="200" spans="1:8" ht="12.75" x14ac:dyDescent="0.2">
      <c r="A200" s="159" t="s">
        <v>28</v>
      </c>
      <c r="B200" s="160"/>
      <c r="C200" s="160"/>
      <c r="D200" s="160"/>
      <c r="E200" s="160"/>
      <c r="F200" s="161"/>
      <c r="G200" s="39">
        <f>SUM(G176:G199)</f>
        <v>7570.8899999999994</v>
      </c>
      <c r="H200" s="60">
        <f>SUM(H176)</f>
        <v>757.09</v>
      </c>
    </row>
    <row r="201" spans="1:8" ht="12.75" x14ac:dyDescent="0.2">
      <c r="A201" s="147" t="s">
        <v>29</v>
      </c>
      <c r="B201" s="148"/>
      <c r="C201" s="148"/>
      <c r="D201" s="148"/>
      <c r="E201" s="148"/>
      <c r="F201" s="148"/>
      <c r="G201" s="148"/>
      <c r="H201" s="149"/>
    </row>
    <row r="202" spans="1:8" ht="49.5" customHeight="1" x14ac:dyDescent="0.2">
      <c r="A202" s="57">
        <v>1</v>
      </c>
      <c r="B202" s="35" t="s">
        <v>400</v>
      </c>
      <c r="C202" s="36" t="s">
        <v>151</v>
      </c>
      <c r="D202" s="37" t="s">
        <v>411</v>
      </c>
      <c r="E202" s="37" t="s">
        <v>412</v>
      </c>
      <c r="F202" s="37" t="s">
        <v>403</v>
      </c>
      <c r="G202" s="38">
        <v>120</v>
      </c>
      <c r="H202" s="173">
        <v>489.06</v>
      </c>
    </row>
    <row r="203" spans="1:8" ht="38.25" customHeight="1" x14ac:dyDescent="0.2">
      <c r="A203" s="57">
        <v>2</v>
      </c>
      <c r="B203" s="35" t="s">
        <v>408</v>
      </c>
      <c r="C203" s="36" t="s">
        <v>111</v>
      </c>
      <c r="D203" s="37" t="s">
        <v>409</v>
      </c>
      <c r="E203" s="37" t="s">
        <v>410</v>
      </c>
      <c r="F203" s="37" t="s">
        <v>407</v>
      </c>
      <c r="G203" s="38">
        <v>200</v>
      </c>
      <c r="H203" s="173"/>
    </row>
    <row r="204" spans="1:8" ht="87" customHeight="1" x14ac:dyDescent="0.2">
      <c r="A204" s="57">
        <v>3</v>
      </c>
      <c r="B204" s="35" t="s">
        <v>57</v>
      </c>
      <c r="C204" s="36" t="s">
        <v>118</v>
      </c>
      <c r="D204" s="37" t="s">
        <v>421</v>
      </c>
      <c r="E204" s="37" t="s">
        <v>422</v>
      </c>
      <c r="F204" s="37" t="s">
        <v>407</v>
      </c>
      <c r="G204" s="38">
        <v>665.5</v>
      </c>
      <c r="H204" s="173"/>
    </row>
    <row r="205" spans="1:8" ht="50.25" customHeight="1" x14ac:dyDescent="0.2">
      <c r="A205" s="57">
        <v>4</v>
      </c>
      <c r="B205" s="35" t="s">
        <v>404</v>
      </c>
      <c r="C205" s="36" t="s">
        <v>216</v>
      </c>
      <c r="D205" s="37" t="s">
        <v>414</v>
      </c>
      <c r="E205" s="37" t="s">
        <v>549</v>
      </c>
      <c r="F205" s="37" t="s">
        <v>407</v>
      </c>
      <c r="G205" s="38">
        <v>58</v>
      </c>
      <c r="H205" s="173"/>
    </row>
    <row r="206" spans="1:8" ht="48.75" customHeight="1" x14ac:dyDescent="0.2">
      <c r="A206" s="57">
        <v>5</v>
      </c>
      <c r="B206" s="35" t="s">
        <v>400</v>
      </c>
      <c r="C206" s="36" t="s">
        <v>401</v>
      </c>
      <c r="D206" s="37" t="s">
        <v>402</v>
      </c>
      <c r="E206" s="37" t="s">
        <v>413</v>
      </c>
      <c r="F206" s="37" t="s">
        <v>403</v>
      </c>
      <c r="G206" s="38">
        <v>120</v>
      </c>
      <c r="H206" s="173"/>
    </row>
    <row r="207" spans="1:8" ht="24" customHeight="1" x14ac:dyDescent="0.2">
      <c r="A207" s="57">
        <v>6</v>
      </c>
      <c r="B207" s="35" t="s">
        <v>415</v>
      </c>
      <c r="C207" s="36" t="s">
        <v>129</v>
      </c>
      <c r="D207" s="37" t="s">
        <v>416</v>
      </c>
      <c r="E207" s="37" t="s">
        <v>417</v>
      </c>
      <c r="F207" s="37" t="s">
        <v>403</v>
      </c>
      <c r="G207" s="38">
        <v>50</v>
      </c>
      <c r="H207" s="173"/>
    </row>
    <row r="208" spans="1:8" s="21" customFormat="1" ht="49.5" customHeight="1" x14ac:dyDescent="0.2">
      <c r="A208" s="57">
        <v>7</v>
      </c>
      <c r="B208" s="35" t="s">
        <v>404</v>
      </c>
      <c r="C208" s="36" t="s">
        <v>405</v>
      </c>
      <c r="D208" s="37" t="s">
        <v>406</v>
      </c>
      <c r="E208" s="144" t="s">
        <v>550</v>
      </c>
      <c r="F208" s="37" t="s">
        <v>407</v>
      </c>
      <c r="G208" s="38">
        <v>58</v>
      </c>
      <c r="H208" s="173"/>
    </row>
    <row r="209" spans="1:9" s="21" customFormat="1" ht="26.25" customHeight="1" x14ac:dyDescent="0.2">
      <c r="A209" s="57">
        <v>8</v>
      </c>
      <c r="B209" s="35" t="s">
        <v>418</v>
      </c>
      <c r="C209" s="36" t="s">
        <v>370</v>
      </c>
      <c r="D209" s="37" t="s">
        <v>419</v>
      </c>
      <c r="E209" s="37" t="s">
        <v>420</v>
      </c>
      <c r="F209" s="37" t="s">
        <v>403</v>
      </c>
      <c r="G209" s="38">
        <v>36.26</v>
      </c>
      <c r="H209" s="173"/>
    </row>
    <row r="210" spans="1:9" ht="48" customHeight="1" x14ac:dyDescent="0.2">
      <c r="A210" s="57">
        <v>9</v>
      </c>
      <c r="B210" s="35" t="s">
        <v>57</v>
      </c>
      <c r="C210" s="36" t="s">
        <v>363</v>
      </c>
      <c r="D210" s="37" t="s">
        <v>423</v>
      </c>
      <c r="E210" s="37" t="s">
        <v>424</v>
      </c>
      <c r="F210" s="37" t="s">
        <v>407</v>
      </c>
      <c r="G210" s="38">
        <v>150.28</v>
      </c>
      <c r="H210" s="173"/>
    </row>
    <row r="211" spans="1:9" ht="49.5" customHeight="1" x14ac:dyDescent="0.2">
      <c r="A211" s="57">
        <v>10</v>
      </c>
      <c r="B211" s="35" t="s">
        <v>404</v>
      </c>
      <c r="C211" s="36" t="s">
        <v>213</v>
      </c>
      <c r="D211" s="37" t="s">
        <v>440</v>
      </c>
      <c r="E211" s="144" t="s">
        <v>551</v>
      </c>
      <c r="F211" s="37" t="s">
        <v>407</v>
      </c>
      <c r="G211" s="38">
        <v>58</v>
      </c>
      <c r="H211" s="173"/>
    </row>
    <row r="212" spans="1:9" ht="62.25" customHeight="1" x14ac:dyDescent="0.2">
      <c r="A212" s="57">
        <v>11</v>
      </c>
      <c r="B212" s="35" t="s">
        <v>57</v>
      </c>
      <c r="C212" s="36" t="s">
        <v>231</v>
      </c>
      <c r="D212" s="37" t="s">
        <v>425</v>
      </c>
      <c r="E212" s="37" t="s">
        <v>426</v>
      </c>
      <c r="F212" s="37" t="s">
        <v>407</v>
      </c>
      <c r="G212" s="38">
        <v>963.77</v>
      </c>
      <c r="H212" s="173"/>
      <c r="I212" s="44"/>
    </row>
    <row r="213" spans="1:9" ht="36" customHeight="1" x14ac:dyDescent="0.2">
      <c r="A213" s="57">
        <v>12</v>
      </c>
      <c r="B213" s="35" t="s">
        <v>408</v>
      </c>
      <c r="C213" s="36" t="s">
        <v>246</v>
      </c>
      <c r="D213" s="37" t="s">
        <v>429</v>
      </c>
      <c r="E213" s="37" t="s">
        <v>430</v>
      </c>
      <c r="F213" s="37" t="s">
        <v>407</v>
      </c>
      <c r="G213" s="38">
        <v>60</v>
      </c>
      <c r="H213" s="173"/>
      <c r="I213" s="44"/>
    </row>
    <row r="214" spans="1:9" ht="49.5" customHeight="1" x14ac:dyDescent="0.2">
      <c r="A214" s="57">
        <v>13</v>
      </c>
      <c r="B214" s="35" t="s">
        <v>427</v>
      </c>
      <c r="C214" s="36" t="s">
        <v>233</v>
      </c>
      <c r="D214" s="37" t="s">
        <v>428</v>
      </c>
      <c r="E214" s="37" t="s">
        <v>547</v>
      </c>
      <c r="F214" s="37" t="s">
        <v>407</v>
      </c>
      <c r="G214" s="38">
        <v>1600</v>
      </c>
      <c r="H214" s="173"/>
      <c r="I214" s="44"/>
    </row>
    <row r="215" spans="1:9" ht="122.25" customHeight="1" x14ac:dyDescent="0.2">
      <c r="A215" s="57">
        <v>14</v>
      </c>
      <c r="B215" s="35" t="s">
        <v>57</v>
      </c>
      <c r="C215" s="36" t="s">
        <v>282</v>
      </c>
      <c r="D215" s="37" t="s">
        <v>431</v>
      </c>
      <c r="E215" s="37" t="s">
        <v>432</v>
      </c>
      <c r="F215" s="37" t="s">
        <v>407</v>
      </c>
      <c r="G215" s="38">
        <v>456.78</v>
      </c>
      <c r="H215" s="173"/>
    </row>
    <row r="216" spans="1:9" ht="48.75" customHeight="1" x14ac:dyDescent="0.2">
      <c r="A216" s="57">
        <v>15</v>
      </c>
      <c r="B216" s="35" t="s">
        <v>400</v>
      </c>
      <c r="C216" s="36" t="s">
        <v>374</v>
      </c>
      <c r="D216" s="37" t="s">
        <v>433</v>
      </c>
      <c r="E216" s="37" t="s">
        <v>434</v>
      </c>
      <c r="F216" s="37" t="s">
        <v>403</v>
      </c>
      <c r="G216" s="38">
        <v>120</v>
      </c>
      <c r="H216" s="173"/>
    </row>
    <row r="217" spans="1:9" ht="36.75" customHeight="1" x14ac:dyDescent="0.2">
      <c r="A217" s="57">
        <v>16</v>
      </c>
      <c r="B217" s="35" t="s">
        <v>404</v>
      </c>
      <c r="C217" s="36" t="s">
        <v>435</v>
      </c>
      <c r="D217" s="37" t="s">
        <v>437</v>
      </c>
      <c r="E217" s="144" t="s">
        <v>552</v>
      </c>
      <c r="F217" s="37" t="s">
        <v>407</v>
      </c>
      <c r="G217" s="38">
        <v>58</v>
      </c>
      <c r="H217" s="173"/>
    </row>
    <row r="218" spans="1:9" ht="39" customHeight="1" x14ac:dyDescent="0.2">
      <c r="A218" s="57">
        <v>17</v>
      </c>
      <c r="B218" s="35" t="s">
        <v>404</v>
      </c>
      <c r="C218" s="36" t="s">
        <v>435</v>
      </c>
      <c r="D218" s="37" t="s">
        <v>438</v>
      </c>
      <c r="E218" s="37" t="s">
        <v>553</v>
      </c>
      <c r="F218" s="37" t="s">
        <v>407</v>
      </c>
      <c r="G218" s="38">
        <v>58</v>
      </c>
      <c r="H218" s="173"/>
    </row>
    <row r="219" spans="1:9" s="11" customFormat="1" ht="37.5" customHeight="1" x14ac:dyDescent="0.2">
      <c r="A219" s="57">
        <v>18</v>
      </c>
      <c r="B219" s="35" t="s">
        <v>404</v>
      </c>
      <c r="C219" s="36" t="s">
        <v>436</v>
      </c>
      <c r="D219" s="37" t="s">
        <v>439</v>
      </c>
      <c r="E219" s="144" t="s">
        <v>554</v>
      </c>
      <c r="F219" s="37" t="s">
        <v>407</v>
      </c>
      <c r="G219" s="38">
        <v>58</v>
      </c>
      <c r="H219" s="173"/>
    </row>
    <row r="220" spans="1:9" s="8" customFormat="1" ht="12.75" x14ac:dyDescent="0.2">
      <c r="A220" s="57">
        <v>19</v>
      </c>
      <c r="B220" s="35"/>
      <c r="C220" s="36"/>
      <c r="D220" s="37"/>
      <c r="E220" s="37"/>
      <c r="F220" s="37"/>
      <c r="G220" s="38"/>
      <c r="H220" s="173"/>
    </row>
    <row r="221" spans="1:9" ht="12.75" x14ac:dyDescent="0.2">
      <c r="A221" s="159" t="s">
        <v>30</v>
      </c>
      <c r="B221" s="160"/>
      <c r="C221" s="160"/>
      <c r="D221" s="160"/>
      <c r="E221" s="160"/>
      <c r="F221" s="161"/>
      <c r="G221" s="39">
        <f>SUM(G202:G220)</f>
        <v>4890.5899999999992</v>
      </c>
      <c r="H221" s="60">
        <f>SUM(H202)</f>
        <v>489.06</v>
      </c>
    </row>
    <row r="222" spans="1:9" ht="12.75" x14ac:dyDescent="0.2">
      <c r="A222" s="147" t="s">
        <v>31</v>
      </c>
      <c r="B222" s="148"/>
      <c r="C222" s="148"/>
      <c r="D222" s="148"/>
      <c r="E222" s="148"/>
      <c r="F222" s="148"/>
      <c r="G222" s="148"/>
      <c r="H222" s="149"/>
    </row>
    <row r="223" spans="1:9" ht="12.75" x14ac:dyDescent="0.2">
      <c r="A223" s="57">
        <v>1</v>
      </c>
      <c r="B223" s="35"/>
      <c r="C223" s="36"/>
      <c r="D223" s="37"/>
      <c r="E223" s="37"/>
      <c r="F223" s="37"/>
      <c r="G223" s="38"/>
      <c r="H223" s="170"/>
    </row>
    <row r="224" spans="1:9" ht="12.75" x14ac:dyDescent="0.2">
      <c r="A224" s="57">
        <v>2</v>
      </c>
      <c r="B224" s="35"/>
      <c r="C224" s="36"/>
      <c r="D224" s="37"/>
      <c r="E224" s="37"/>
      <c r="F224" s="37"/>
      <c r="G224" s="38"/>
      <c r="H224" s="171"/>
    </row>
    <row r="225" spans="1:8" ht="12.75" x14ac:dyDescent="0.2">
      <c r="A225" s="159" t="s">
        <v>32</v>
      </c>
      <c r="B225" s="160"/>
      <c r="C225" s="160"/>
      <c r="D225" s="160"/>
      <c r="E225" s="160"/>
      <c r="F225" s="161"/>
      <c r="G225" s="49">
        <f ca="1">SUM(G223:OFFSET(G225,-1,0))</f>
        <v>0</v>
      </c>
      <c r="H225" s="61">
        <f>SUM(H223)</f>
        <v>0</v>
      </c>
    </row>
    <row r="226" spans="1:8" ht="12.75" x14ac:dyDescent="0.2">
      <c r="A226" s="162" t="s">
        <v>33</v>
      </c>
      <c r="B226" s="163"/>
      <c r="C226" s="163"/>
      <c r="D226" s="163"/>
      <c r="E226" s="163"/>
      <c r="F226" s="163"/>
      <c r="G226" s="163"/>
      <c r="H226" s="164"/>
    </row>
    <row r="227" spans="1:8" ht="12.75" x14ac:dyDescent="0.2">
      <c r="A227" s="57">
        <v>1</v>
      </c>
      <c r="B227" s="35"/>
      <c r="C227" s="36"/>
      <c r="D227" s="37"/>
      <c r="E227" s="37"/>
      <c r="F227" s="37"/>
      <c r="G227" s="38"/>
      <c r="H227" s="165"/>
    </row>
    <row r="228" spans="1:8" ht="12.75" x14ac:dyDescent="0.2">
      <c r="A228" s="57">
        <v>2</v>
      </c>
      <c r="B228" s="35"/>
      <c r="C228" s="36"/>
      <c r="D228" s="37"/>
      <c r="E228" s="37"/>
      <c r="F228" s="37"/>
      <c r="G228" s="38"/>
      <c r="H228" s="166"/>
    </row>
    <row r="229" spans="1:8" ht="12.75" x14ac:dyDescent="0.2">
      <c r="A229" s="159" t="s">
        <v>34</v>
      </c>
      <c r="B229" s="160"/>
      <c r="C229" s="160"/>
      <c r="D229" s="160"/>
      <c r="E229" s="160"/>
      <c r="F229" s="161"/>
      <c r="G229" s="39">
        <f ca="1">SUM(G227:OFFSET(G229,-1,0))</f>
        <v>0</v>
      </c>
      <c r="H229" s="39">
        <f>SUM(H227)</f>
        <v>0</v>
      </c>
    </row>
    <row r="230" spans="1:8" ht="12.75" x14ac:dyDescent="0.2">
      <c r="A230" s="167" t="s">
        <v>35</v>
      </c>
      <c r="B230" s="168"/>
      <c r="C230" s="168"/>
      <c r="D230" s="168"/>
      <c r="E230" s="168"/>
      <c r="F230" s="169"/>
      <c r="G230" s="40">
        <f ca="1">SUM(G40,G155,G161,G174,G200,G229,G225,G221)</f>
        <v>110494.3</v>
      </c>
      <c r="H230" s="40">
        <f>SUM(H229,H225,H221,H200,H174,H161,H155,H40)</f>
        <v>11049.438000000002</v>
      </c>
    </row>
    <row r="231" spans="1:8" ht="12.75" x14ac:dyDescent="0.2">
      <c r="A231" s="62" t="s">
        <v>36</v>
      </c>
      <c r="B231" s="62"/>
      <c r="C231" s="62"/>
      <c r="D231" s="62"/>
      <c r="E231" s="62"/>
      <c r="F231" s="62"/>
      <c r="G231" s="62"/>
      <c r="H231" s="50"/>
    </row>
    <row r="232" spans="1:8" ht="12.75" x14ac:dyDescent="0.2">
      <c r="A232" s="147" t="s">
        <v>37</v>
      </c>
      <c r="B232" s="148"/>
      <c r="C232" s="148"/>
      <c r="D232" s="148"/>
      <c r="E232" s="148"/>
      <c r="F232" s="148"/>
      <c r="G232" s="148"/>
      <c r="H232" s="149"/>
    </row>
    <row r="233" spans="1:8" ht="256.5" customHeight="1" x14ac:dyDescent="0.2">
      <c r="A233" s="85">
        <v>1</v>
      </c>
      <c r="B233" s="86" t="s">
        <v>454</v>
      </c>
      <c r="C233" s="86" t="s">
        <v>401</v>
      </c>
      <c r="D233" s="35" t="s">
        <v>455</v>
      </c>
      <c r="E233" s="35" t="s">
        <v>456</v>
      </c>
      <c r="F233" s="35" t="s">
        <v>583</v>
      </c>
      <c r="G233" s="86">
        <v>214.48</v>
      </c>
      <c r="H233" s="150">
        <v>312.06</v>
      </c>
    </row>
    <row r="234" spans="1:8" ht="264" x14ac:dyDescent="0.2">
      <c r="A234" s="85">
        <v>2</v>
      </c>
      <c r="B234" s="86" t="s">
        <v>504</v>
      </c>
      <c r="C234" s="86" t="s">
        <v>199</v>
      </c>
      <c r="D234" s="143" t="s">
        <v>548</v>
      </c>
      <c r="E234" s="35" t="s">
        <v>579</v>
      </c>
      <c r="F234" s="143" t="s">
        <v>583</v>
      </c>
      <c r="G234" s="86">
        <v>35.270000000000003</v>
      </c>
      <c r="H234" s="151"/>
    </row>
    <row r="235" spans="1:8" ht="24" x14ac:dyDescent="0.2">
      <c r="A235" s="85">
        <v>3</v>
      </c>
      <c r="B235" s="35" t="s">
        <v>61</v>
      </c>
      <c r="C235" s="36" t="s">
        <v>441</v>
      </c>
      <c r="D235" s="37" t="s">
        <v>442</v>
      </c>
      <c r="E235" s="37" t="s">
        <v>443</v>
      </c>
      <c r="F235" s="37" t="s">
        <v>444</v>
      </c>
      <c r="G235" s="38">
        <v>235.82</v>
      </c>
      <c r="H235" s="151"/>
    </row>
    <row r="236" spans="1:8" ht="24" x14ac:dyDescent="0.2">
      <c r="A236" s="85">
        <v>4</v>
      </c>
      <c r="B236" s="35" t="s">
        <v>54</v>
      </c>
      <c r="C236" s="36" t="s">
        <v>441</v>
      </c>
      <c r="D236" s="37" t="s">
        <v>442</v>
      </c>
      <c r="E236" s="37" t="s">
        <v>445</v>
      </c>
      <c r="F236" s="37" t="s">
        <v>444</v>
      </c>
      <c r="G236" s="38">
        <v>82.02</v>
      </c>
      <c r="H236" s="151"/>
    </row>
    <row r="237" spans="1:8" ht="24" x14ac:dyDescent="0.2">
      <c r="A237" s="85">
        <v>5</v>
      </c>
      <c r="B237" s="35" t="s">
        <v>55</v>
      </c>
      <c r="C237" s="36" t="s">
        <v>441</v>
      </c>
      <c r="D237" s="37" t="s">
        <v>442</v>
      </c>
      <c r="E237" s="37" t="s">
        <v>446</v>
      </c>
      <c r="F237" s="37" t="s">
        <v>444</v>
      </c>
      <c r="G237" s="38">
        <v>99.53</v>
      </c>
      <c r="H237" s="151"/>
    </row>
    <row r="238" spans="1:8" ht="258" customHeight="1" x14ac:dyDescent="0.2">
      <c r="A238" s="85">
        <v>6</v>
      </c>
      <c r="B238" s="35" t="s">
        <v>451</v>
      </c>
      <c r="C238" s="36" t="s">
        <v>374</v>
      </c>
      <c r="D238" s="37" t="s">
        <v>452</v>
      </c>
      <c r="E238" s="37" t="s">
        <v>453</v>
      </c>
      <c r="F238" s="37" t="s">
        <v>583</v>
      </c>
      <c r="G238" s="38">
        <v>142.29</v>
      </c>
      <c r="H238" s="151"/>
    </row>
    <row r="239" spans="1:8" ht="259.5" customHeight="1" x14ac:dyDescent="0.2">
      <c r="A239" s="85">
        <v>7</v>
      </c>
      <c r="B239" s="86" t="s">
        <v>454</v>
      </c>
      <c r="C239" s="36" t="s">
        <v>374</v>
      </c>
      <c r="D239" s="35" t="s">
        <v>459</v>
      </c>
      <c r="E239" s="35" t="s">
        <v>460</v>
      </c>
      <c r="F239" s="37" t="s">
        <v>583</v>
      </c>
      <c r="G239" s="38">
        <v>273.85000000000002</v>
      </c>
      <c r="H239" s="151"/>
    </row>
    <row r="240" spans="1:8" ht="257.25" customHeight="1" x14ac:dyDescent="0.2">
      <c r="A240" s="85">
        <v>8</v>
      </c>
      <c r="B240" s="86" t="s">
        <v>504</v>
      </c>
      <c r="C240" s="36" t="s">
        <v>374</v>
      </c>
      <c r="D240" s="143" t="s">
        <v>548</v>
      </c>
      <c r="E240" s="35" t="s">
        <v>580</v>
      </c>
      <c r="F240" s="144" t="s">
        <v>583</v>
      </c>
      <c r="G240" s="38">
        <v>76.23</v>
      </c>
      <c r="H240" s="151"/>
    </row>
    <row r="241" spans="1:8" ht="257.25" customHeight="1" x14ac:dyDescent="0.2">
      <c r="A241" s="85">
        <v>9</v>
      </c>
      <c r="B241" s="86" t="s">
        <v>454</v>
      </c>
      <c r="C241" s="36" t="s">
        <v>270</v>
      </c>
      <c r="D241" s="35" t="s">
        <v>457</v>
      </c>
      <c r="E241" s="37" t="s">
        <v>458</v>
      </c>
      <c r="F241" s="37" t="s">
        <v>583</v>
      </c>
      <c r="G241" s="38">
        <v>358.93</v>
      </c>
      <c r="H241" s="151"/>
    </row>
    <row r="242" spans="1:8" ht="24" x14ac:dyDescent="0.2">
      <c r="A242" s="85">
        <v>10</v>
      </c>
      <c r="B242" s="35" t="s">
        <v>61</v>
      </c>
      <c r="C242" s="36" t="s">
        <v>270</v>
      </c>
      <c r="D242" s="37" t="s">
        <v>447</v>
      </c>
      <c r="E242" s="37" t="s">
        <v>448</v>
      </c>
      <c r="F242" s="37" t="s">
        <v>444</v>
      </c>
      <c r="G242" s="38">
        <v>669.53</v>
      </c>
      <c r="H242" s="151"/>
    </row>
    <row r="243" spans="1:8" ht="24" x14ac:dyDescent="0.2">
      <c r="A243" s="85">
        <v>11</v>
      </c>
      <c r="B243" s="35" t="s">
        <v>54</v>
      </c>
      <c r="C243" s="36" t="s">
        <v>270</v>
      </c>
      <c r="D243" s="37" t="s">
        <v>447</v>
      </c>
      <c r="E243" s="37" t="s">
        <v>449</v>
      </c>
      <c r="F243" s="37" t="s">
        <v>444</v>
      </c>
      <c r="G243" s="38">
        <v>232.88</v>
      </c>
      <c r="H243" s="151"/>
    </row>
    <row r="244" spans="1:8" ht="24" x14ac:dyDescent="0.2">
      <c r="A244" s="85">
        <v>12</v>
      </c>
      <c r="B244" s="35" t="s">
        <v>55</v>
      </c>
      <c r="C244" s="36" t="s">
        <v>270</v>
      </c>
      <c r="D244" s="37" t="s">
        <v>447</v>
      </c>
      <c r="E244" s="37" t="s">
        <v>450</v>
      </c>
      <c r="F244" s="37" t="s">
        <v>444</v>
      </c>
      <c r="G244" s="38">
        <v>282.60000000000002</v>
      </c>
      <c r="H244" s="151"/>
    </row>
    <row r="245" spans="1:8" ht="24" x14ac:dyDescent="0.2">
      <c r="A245" s="85">
        <v>13</v>
      </c>
      <c r="B245" s="35" t="s">
        <v>61</v>
      </c>
      <c r="C245" s="36" t="s">
        <v>374</v>
      </c>
      <c r="D245" s="37" t="s">
        <v>510</v>
      </c>
      <c r="E245" s="37" t="s">
        <v>511</v>
      </c>
      <c r="F245" s="37" t="s">
        <v>444</v>
      </c>
      <c r="G245" s="38">
        <v>226</v>
      </c>
      <c r="H245" s="151"/>
    </row>
    <row r="246" spans="1:8" ht="24" x14ac:dyDescent="0.2">
      <c r="A246" s="85">
        <v>14</v>
      </c>
      <c r="B246" s="35" t="s">
        <v>54</v>
      </c>
      <c r="C246" s="36" t="s">
        <v>374</v>
      </c>
      <c r="D246" s="37" t="s">
        <v>510</v>
      </c>
      <c r="E246" s="37" t="s">
        <v>512</v>
      </c>
      <c r="F246" s="37" t="s">
        <v>444</v>
      </c>
      <c r="G246" s="38">
        <v>78.61</v>
      </c>
      <c r="H246" s="151"/>
    </row>
    <row r="247" spans="1:8" ht="24" x14ac:dyDescent="0.2">
      <c r="A247" s="85">
        <v>15</v>
      </c>
      <c r="B247" s="35" t="s">
        <v>55</v>
      </c>
      <c r="C247" s="36" t="s">
        <v>374</v>
      </c>
      <c r="D247" s="37" t="s">
        <v>510</v>
      </c>
      <c r="E247" s="37" t="s">
        <v>513</v>
      </c>
      <c r="F247" s="37" t="s">
        <v>444</v>
      </c>
      <c r="G247" s="38">
        <v>95.39</v>
      </c>
      <c r="H247" s="151"/>
    </row>
    <row r="248" spans="1:8" ht="257.25" customHeight="1" x14ac:dyDescent="0.2">
      <c r="A248" s="85">
        <v>16</v>
      </c>
      <c r="B248" s="86" t="s">
        <v>504</v>
      </c>
      <c r="C248" s="86" t="s">
        <v>505</v>
      </c>
      <c r="D248" s="144" t="s">
        <v>548</v>
      </c>
      <c r="E248" s="37" t="s">
        <v>581</v>
      </c>
      <c r="F248" s="144" t="s">
        <v>583</v>
      </c>
      <c r="G248" s="84">
        <v>17.21</v>
      </c>
      <c r="H248" s="152"/>
    </row>
    <row r="249" spans="1:8" ht="12.75" customHeight="1" x14ac:dyDescent="0.2">
      <c r="A249" s="85">
        <v>17</v>
      </c>
      <c r="B249" s="5"/>
      <c r="C249" s="5"/>
      <c r="D249" s="84"/>
      <c r="E249" s="84"/>
      <c r="F249" s="84"/>
      <c r="G249" s="5"/>
      <c r="H249" s="84"/>
    </row>
    <row r="250" spans="1:8" ht="36" x14ac:dyDescent="0.2">
      <c r="A250" s="71" t="s">
        <v>38</v>
      </c>
      <c r="B250" s="72"/>
      <c r="C250" s="36"/>
      <c r="D250" s="72"/>
      <c r="E250" s="72"/>
      <c r="F250" s="73"/>
      <c r="G250" s="30">
        <f>SUM(G233:G248)</f>
        <v>3120.64</v>
      </c>
      <c r="H250" s="30">
        <f ca="1">SUM(H233:OFFSET(H250,-1,0))</f>
        <v>312.06</v>
      </c>
    </row>
    <row r="251" spans="1:8" ht="12.75" x14ac:dyDescent="0.2">
      <c r="A251" s="157" t="s">
        <v>39</v>
      </c>
      <c r="B251" s="158"/>
      <c r="C251" s="72"/>
      <c r="D251" s="74"/>
      <c r="E251" s="74"/>
      <c r="F251" s="55"/>
      <c r="G251" s="41">
        <f ca="1">SUM(G230,G250)</f>
        <v>113614.94</v>
      </c>
      <c r="H251" s="41">
        <f ca="1">SUM(H230,H250)</f>
        <v>11361.498000000001</v>
      </c>
    </row>
    <row r="252" spans="1:8" x14ac:dyDescent="0.25">
      <c r="C252" s="74"/>
    </row>
    <row r="253" spans="1:8" ht="12.75" customHeight="1" x14ac:dyDescent="0.25">
      <c r="A253" s="153" t="s">
        <v>40</v>
      </c>
      <c r="B253" s="153"/>
      <c r="D253" s="63"/>
      <c r="E253" s="63"/>
      <c r="F253" s="63"/>
      <c r="G253" s="63"/>
    </row>
    <row r="254" spans="1:8" ht="61.5" customHeight="1" x14ac:dyDescent="0.2">
      <c r="A254" s="156" t="s">
        <v>41</v>
      </c>
      <c r="B254" s="156"/>
      <c r="C254" s="156"/>
      <c r="D254" s="156"/>
      <c r="E254" s="156"/>
      <c r="F254" s="156"/>
      <c r="G254" s="156"/>
    </row>
    <row r="255" spans="1:8" ht="21" customHeight="1" x14ac:dyDescent="0.2">
      <c r="A255" s="156" t="s">
        <v>42</v>
      </c>
      <c r="B255" s="156"/>
      <c r="C255" s="156"/>
      <c r="D255" s="156"/>
      <c r="E255" s="156"/>
      <c r="F255" s="156"/>
      <c r="G255" s="156"/>
    </row>
    <row r="256" spans="1:8" x14ac:dyDescent="0.25">
      <c r="A256" s="31"/>
      <c r="B256" s="32"/>
      <c r="C256" s="75"/>
      <c r="D256" s="33"/>
      <c r="E256" s="34"/>
      <c r="F256" s="34"/>
      <c r="G256" s="32"/>
    </row>
    <row r="257" spans="1:8" x14ac:dyDescent="0.25">
      <c r="A257" s="12"/>
      <c r="C257" s="32"/>
      <c r="D257" s="4"/>
      <c r="H257" s="11"/>
    </row>
    <row r="258" spans="1:8" x14ac:dyDescent="0.25">
      <c r="A258" s="5"/>
      <c r="B258" s="79" t="s">
        <v>58</v>
      </c>
      <c r="D258" s="5"/>
      <c r="E258" s="155" t="s">
        <v>59</v>
      </c>
      <c r="F258" s="155"/>
      <c r="G258" s="155"/>
      <c r="H258" s="8"/>
    </row>
    <row r="259" spans="1:8" ht="15" x14ac:dyDescent="0.25">
      <c r="A259" s="5"/>
      <c r="B259" s="77" t="s">
        <v>43</v>
      </c>
      <c r="C259" s="79"/>
      <c r="D259" s="5"/>
      <c r="E259" s="154" t="s">
        <v>44</v>
      </c>
      <c r="F259" s="154"/>
      <c r="G259" s="154"/>
      <c r="H259" s="8"/>
    </row>
    <row r="260" spans="1:8" x14ac:dyDescent="0.25">
      <c r="A260" s="5"/>
      <c r="B260" s="6"/>
      <c r="C260" s="77"/>
      <c r="D260" s="5"/>
      <c r="E260" s="2"/>
      <c r="F260" s="2"/>
    </row>
    <row r="261" spans="1:8" x14ac:dyDescent="0.25">
      <c r="A261" s="5"/>
      <c r="B261" s="10"/>
      <c r="C261" s="4"/>
      <c r="D261" s="5"/>
      <c r="E261" s="2"/>
      <c r="F261" s="2"/>
    </row>
    <row r="262" spans="1:8" x14ac:dyDescent="0.25">
      <c r="A262" s="5"/>
      <c r="B262" s="6"/>
      <c r="C262" s="4"/>
      <c r="D262" s="5"/>
      <c r="E262" s="2"/>
      <c r="F262" s="2"/>
    </row>
    <row r="263" spans="1:8" ht="12.75" customHeight="1" x14ac:dyDescent="0.25">
      <c r="A263" s="5"/>
      <c r="B263" s="79" t="s">
        <v>60</v>
      </c>
      <c r="C263" s="4"/>
      <c r="D263" s="5"/>
      <c r="E263" s="155" t="s">
        <v>61</v>
      </c>
      <c r="F263" s="155"/>
      <c r="G263" s="155"/>
    </row>
    <row r="264" spans="1:8" ht="34.5" x14ac:dyDescent="0.25">
      <c r="A264" s="5"/>
      <c r="B264" s="76" t="s">
        <v>45</v>
      </c>
      <c r="C264" s="79"/>
      <c r="D264" s="5"/>
      <c r="E264" s="154" t="s">
        <v>44</v>
      </c>
      <c r="F264" s="154"/>
      <c r="G264" s="154"/>
    </row>
    <row r="265" spans="1:8" ht="12.75" x14ac:dyDescent="0.2">
      <c r="A265" s="14"/>
      <c r="B265" s="11"/>
      <c r="C265" s="76"/>
      <c r="D265" s="11"/>
      <c r="E265" s="11"/>
      <c r="F265" s="11"/>
      <c r="G265" s="11"/>
      <c r="H265" s="78"/>
    </row>
    <row r="266" spans="1:8" x14ac:dyDescent="0.25">
      <c r="A266" s="32"/>
      <c r="B266" s="64" t="s">
        <v>46</v>
      </c>
      <c r="C266" s="11"/>
      <c r="D266" s="64"/>
      <c r="E266" s="78" t="s">
        <v>47</v>
      </c>
      <c r="F266" s="78"/>
      <c r="G266" s="78"/>
      <c r="H266" s="32"/>
    </row>
    <row r="267" spans="1:8" x14ac:dyDescent="0.25">
      <c r="A267" s="32"/>
      <c r="B267" s="32"/>
      <c r="C267" s="64"/>
      <c r="D267" s="32"/>
      <c r="E267" s="32"/>
      <c r="F267" s="32"/>
      <c r="G267" s="32"/>
      <c r="H267" s="32"/>
    </row>
    <row r="268" spans="1:8" x14ac:dyDescent="0.25">
      <c r="A268" s="32"/>
      <c r="B268" s="45"/>
      <c r="C268" s="32"/>
      <c r="D268" s="32"/>
      <c r="E268" s="45"/>
      <c r="F268" s="32"/>
      <c r="G268" s="32"/>
      <c r="H268" s="65"/>
    </row>
    <row r="269" spans="1:8" ht="57" x14ac:dyDescent="0.25">
      <c r="A269" s="32"/>
      <c r="B269" s="46" t="s">
        <v>48</v>
      </c>
      <c r="C269" s="32"/>
      <c r="D269" s="65"/>
      <c r="E269" s="46" t="s">
        <v>49</v>
      </c>
      <c r="F269" s="65"/>
      <c r="G269" s="65"/>
    </row>
    <row r="270" spans="1:8" x14ac:dyDescent="0.25">
      <c r="C270" s="65"/>
    </row>
  </sheetData>
  <sheetProtection insertRows="0" deleteRows="0" sort="0"/>
  <mergeCells count="52">
    <mergeCell ref="A2:H2"/>
    <mergeCell ref="A12:H12"/>
    <mergeCell ref="A14:H14"/>
    <mergeCell ref="A15:H15"/>
    <mergeCell ref="A200:F200"/>
    <mergeCell ref="H157:H160"/>
    <mergeCell ref="A161:F161"/>
    <mergeCell ref="A162:H162"/>
    <mergeCell ref="H163:H173"/>
    <mergeCell ref="A20:H20"/>
    <mergeCell ref="A21:H21"/>
    <mergeCell ref="A155:F155"/>
    <mergeCell ref="A156:H156"/>
    <mergeCell ref="H22:H39"/>
    <mergeCell ref="A40:F40"/>
    <mergeCell ref="A41:H41"/>
    <mergeCell ref="F1:H1"/>
    <mergeCell ref="H202:H220"/>
    <mergeCell ref="A4:B4"/>
    <mergeCell ref="D4:G4"/>
    <mergeCell ref="A5:B5"/>
    <mergeCell ref="D5:G5"/>
    <mergeCell ref="A6:G6"/>
    <mergeCell ref="A7:G7"/>
    <mergeCell ref="A10:G10"/>
    <mergeCell ref="A11:G11"/>
    <mergeCell ref="A13:G13"/>
    <mergeCell ref="A17:A18"/>
    <mergeCell ref="B17:G17"/>
    <mergeCell ref="A174:F174"/>
    <mergeCell ref="A175:H175"/>
    <mergeCell ref="H176:H199"/>
    <mergeCell ref="H42:H154"/>
    <mergeCell ref="A221:F221"/>
    <mergeCell ref="A222:H222"/>
    <mergeCell ref="A201:H201"/>
    <mergeCell ref="H223:H224"/>
    <mergeCell ref="A225:F225"/>
    <mergeCell ref="A226:H226"/>
    <mergeCell ref="H227:H228"/>
    <mergeCell ref="A229:F229"/>
    <mergeCell ref="A230:F230"/>
    <mergeCell ref="A232:H232"/>
    <mergeCell ref="H233:H248"/>
    <mergeCell ref="A253:B253"/>
    <mergeCell ref="E264:G264"/>
    <mergeCell ref="E258:G258"/>
    <mergeCell ref="E259:G259"/>
    <mergeCell ref="E263:G263"/>
    <mergeCell ref="A255:G255"/>
    <mergeCell ref="A254:G254"/>
    <mergeCell ref="A251:B251"/>
  </mergeCells>
  <dataValidations disablePrompts="1" count="1">
    <dataValidation operator="equal" allowBlank="1" showInputMessage="1" showErrorMessage="1" sqref="A9"/>
  </dataValidations>
  <printOptions horizontalCentered="1"/>
  <pageMargins left="0.15748031496062992" right="0.15748031496062992" top="0.39370078740157483" bottom="0.19685039370078741" header="0.51181102362204722" footer="0.31496062992125984"/>
  <pageSetup paperSize="9" scale="94" fitToHeight="0" orientation="landscape" r:id="rId1"/>
  <headerFooter differentFirst="1" alignWithMargins="0">
    <oddHeader>&amp;C&amp;"Times New Roman,Regular"&amp;9&amp;P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9CA777-8245-456C-B578-D852D481E57A}">
  <ds:schemaRefs>
    <ds:schemaRef ds:uri="http://schemas.microsoft.com/sharepoint/v3/contenttype/forms"/>
  </ds:schemaRefs>
</ds:datastoreItem>
</file>

<file path=customXml/itemProps2.xml><?xml version="1.0" encoding="utf-8"?>
<ds:datastoreItem xmlns:ds="http://schemas.openxmlformats.org/officeDocument/2006/customXml" ds:itemID="{19752585-C64A-479D-ACBA-0EEFBCDD4A4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13366F0C-43CF-4CBE-A01E-6167E8E6B5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registras</vt:lpstr>
      <vt:lpstr>registras!Print_Titles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5b091e19-4f96-439b-b4e5-0b306aca6d05</dc:title>
  <dc:creator>Ramunė Bistrickaitė</dc:creator>
  <cp:lastModifiedBy>Vartotojas</cp:lastModifiedBy>
  <cp:revision/>
  <cp:lastPrinted>2022-10-07T16:08:06Z</cp:lastPrinted>
  <dcterms:created xsi:type="dcterms:W3CDTF">2004-05-26T10:40:30Z</dcterms:created>
  <dcterms:modified xsi:type="dcterms:W3CDTF">2022-12-15T15:06:09Z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Koreguota vizavimo metu</vt:lpwstr>
  </property>
</Properties>
</file>